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65" yWindow="-30" windowWidth="13395" windowHeight="9840" tabRatio="967" firstSheet="13" activeTab="17"/>
  </bookViews>
  <sheets>
    <sheet name="2.표지" sheetId="18" r:id="rId1"/>
    <sheet name="3.총괄표" sheetId="2" r:id="rId2"/>
    <sheet name="4.세입결산서" sheetId="33" r:id="rId3"/>
    <sheet name="5.세출결산서" sheetId="32" r:id="rId4"/>
    <sheet name="6.과목전용조서" sheetId="6" r:id="rId5"/>
    <sheet name="7.예비비사용조서" sheetId="7" r:id="rId6"/>
    <sheet name="8.사업수입명세서" sheetId="9" r:id="rId7"/>
    <sheet name="9.정부보조금명세" sheetId="10" r:id="rId8"/>
    <sheet name="10.인건비명세서" sheetId="12" r:id="rId9"/>
    <sheet name="8.후원금수입 및 사용결과보고서" sheetId="29" state="hidden" r:id="rId10"/>
    <sheet name="11.사업비명세서" sheetId="13" r:id="rId11"/>
    <sheet name="12.기타비용명세서" sheetId="14" r:id="rId12"/>
    <sheet name="14.기본재산수입명세서" sheetId="34" r:id="rId13"/>
    <sheet name="15.후원금수입명세서" sheetId="35" r:id="rId14"/>
    <sheet name="16.후원금품수입명세서" sheetId="36" r:id="rId15"/>
    <sheet name="17.후원금사용명세서" sheetId="37" r:id="rId16"/>
    <sheet name="18.후원품사용명세서" sheetId="38" r:id="rId17"/>
    <sheet name="19.후원금전용계좌" sheetId="39" r:id="rId18"/>
    <sheet name="Sheet11" sheetId="40" r:id="rId19"/>
  </sheets>
  <definedNames>
    <definedName name="_xlnm.Print_Area" localSheetId="8">'10.인건비명세서'!$A$1:$K$10</definedName>
    <definedName name="_xlnm.Print_Area" localSheetId="11">'12.기타비용명세서'!$A$1:$F$34</definedName>
    <definedName name="_xlnm.Print_Area" localSheetId="14">'16.후원금품수입명세서'!$A$1:$N$33</definedName>
    <definedName name="_xlnm.Print_Area" localSheetId="15">'17.후원금사용명세서'!$A$1:$G$29</definedName>
    <definedName name="_xlnm.Print_Area" localSheetId="16">'18.후원품사용명세서'!$A$1:$H$31</definedName>
    <definedName name="_xlnm.Print_Area" localSheetId="0">'2.표지'!$A$1:$D$18</definedName>
    <definedName name="_xlnm.Print_Area" localSheetId="9">'8.후원금수입 및 사용결과보고서'!$A$1:$H$557</definedName>
    <definedName name="_xlnm.Print_Area" localSheetId="7">'9.정부보조금명세'!$A$1:$F$65</definedName>
  </definedNames>
  <calcPr calcId="144525"/>
</workbook>
</file>

<file path=xl/calcChain.xml><?xml version="1.0" encoding="utf-8"?>
<calcChain xmlns="http://schemas.openxmlformats.org/spreadsheetml/2006/main">
  <c r="M33" i="36" l="1"/>
  <c r="D64" i="10" l="1"/>
  <c r="D5" i="10" s="1"/>
  <c r="G30" i="38" l="1"/>
  <c r="M32" i="36" l="1"/>
  <c r="D15" i="2" l="1"/>
  <c r="D12" i="2"/>
  <c r="D9" i="2"/>
  <c r="F103" i="32" l="1"/>
  <c r="F112" i="32" s="1"/>
  <c r="F102" i="32"/>
  <c r="F111" i="32" s="1"/>
  <c r="H107" i="32"/>
  <c r="G107" i="32"/>
  <c r="F107" i="32"/>
  <c r="I106" i="32"/>
  <c r="I105" i="32"/>
  <c r="H27" i="2" s="1"/>
  <c r="G31" i="38"/>
  <c r="D28" i="37"/>
  <c r="I107" i="32" l="1"/>
  <c r="H28" i="2"/>
  <c r="D16" i="2"/>
  <c r="C23" i="13" l="1"/>
  <c r="G39" i="33" l="1"/>
  <c r="G40" i="33"/>
  <c r="G41" i="33"/>
  <c r="G127" i="32"/>
  <c r="H127" i="32"/>
  <c r="G126" i="32"/>
  <c r="H126" i="32"/>
  <c r="F127" i="32"/>
  <c r="F126" i="32"/>
  <c r="F110" i="32"/>
  <c r="F22" i="33"/>
  <c r="F21" i="33"/>
  <c r="I9" i="33"/>
  <c r="I10" i="33"/>
  <c r="G11" i="33"/>
  <c r="H11" i="33"/>
  <c r="F11" i="33"/>
  <c r="G128" i="32" l="1"/>
  <c r="I11" i="33"/>
  <c r="D13" i="2"/>
  <c r="H128" i="32"/>
  <c r="D36" i="10" l="1"/>
  <c r="F28" i="32" l="1"/>
  <c r="F27" i="32"/>
  <c r="H14" i="32"/>
  <c r="G14" i="32"/>
  <c r="F14" i="32"/>
  <c r="I13" i="32"/>
  <c r="I12" i="32"/>
  <c r="F5" i="12"/>
  <c r="E5" i="12"/>
  <c r="D5" i="12"/>
  <c r="I14" i="32" l="1"/>
  <c r="G5" i="12"/>
  <c r="H5" i="12"/>
  <c r="B10" i="12" s="1"/>
  <c r="I5" i="12"/>
  <c r="D18" i="10"/>
  <c r="D12" i="10"/>
  <c r="I130" i="32"/>
  <c r="I129" i="32"/>
  <c r="I124" i="32"/>
  <c r="I123" i="32"/>
  <c r="I118" i="32"/>
  <c r="I117" i="32"/>
  <c r="H33" i="2" s="1"/>
  <c r="I109" i="32"/>
  <c r="H31" i="2" s="1"/>
  <c r="I108" i="32"/>
  <c r="H30" i="2" s="1"/>
  <c r="I103" i="32"/>
  <c r="I102" i="32"/>
  <c r="I100" i="32"/>
  <c r="I99" i="32"/>
  <c r="I97" i="32"/>
  <c r="I96" i="32"/>
  <c r="I94" i="32"/>
  <c r="I93" i="32"/>
  <c r="I91" i="32"/>
  <c r="I90" i="32"/>
  <c r="I88" i="32"/>
  <c r="I87" i="32"/>
  <c r="I85" i="32"/>
  <c r="I84" i="32"/>
  <c r="I82" i="32"/>
  <c r="I81" i="32"/>
  <c r="I79" i="32"/>
  <c r="I78" i="32"/>
  <c r="I70" i="32"/>
  <c r="H22" i="2" s="1"/>
  <c r="I69" i="32"/>
  <c r="H21" i="2" s="1"/>
  <c r="I67" i="32"/>
  <c r="H19" i="2" s="1"/>
  <c r="I66" i="32"/>
  <c r="H18" i="2" s="1"/>
  <c r="I58" i="32"/>
  <c r="I57" i="32"/>
  <c r="I55" i="32"/>
  <c r="I54" i="32"/>
  <c r="I52" i="32"/>
  <c r="I51" i="32"/>
  <c r="I49" i="32"/>
  <c r="I48" i="32"/>
  <c r="I46" i="32"/>
  <c r="I45" i="32"/>
  <c r="I43" i="32"/>
  <c r="I42" i="32"/>
  <c r="I34" i="32"/>
  <c r="I33" i="32"/>
  <c r="I31" i="32"/>
  <c r="I30" i="32"/>
  <c r="I25" i="32"/>
  <c r="I24" i="32"/>
  <c r="I22" i="32"/>
  <c r="I21" i="32"/>
  <c r="I19" i="32"/>
  <c r="I18" i="32"/>
  <c r="I16" i="32"/>
  <c r="I15" i="32"/>
  <c r="I10" i="32"/>
  <c r="I9" i="32"/>
  <c r="I7" i="32"/>
  <c r="I28" i="32" s="1"/>
  <c r="I6" i="32"/>
  <c r="G134" i="32"/>
  <c r="H134" i="32"/>
  <c r="F133" i="32"/>
  <c r="I133" i="32" s="1"/>
  <c r="H40" i="2" s="1"/>
  <c r="F132" i="32"/>
  <c r="I132" i="32" s="1"/>
  <c r="H39" i="2" s="1"/>
  <c r="G131" i="32"/>
  <c r="H131" i="32"/>
  <c r="F131" i="32"/>
  <c r="H125" i="32"/>
  <c r="I125" i="32"/>
  <c r="F125" i="32"/>
  <c r="G121" i="32"/>
  <c r="H121" i="32"/>
  <c r="G120" i="32"/>
  <c r="H120" i="32"/>
  <c r="I120" i="32"/>
  <c r="F121" i="32"/>
  <c r="F120" i="32"/>
  <c r="G119" i="32"/>
  <c r="H119" i="32"/>
  <c r="I119" i="32"/>
  <c r="F119" i="32"/>
  <c r="G112" i="32"/>
  <c r="H112" i="32"/>
  <c r="G111" i="32"/>
  <c r="H111" i="32"/>
  <c r="G110" i="32"/>
  <c r="H110" i="32"/>
  <c r="I110" i="32"/>
  <c r="G104" i="32"/>
  <c r="H104" i="32"/>
  <c r="I104" i="32"/>
  <c r="G101" i="32"/>
  <c r="H101" i="32"/>
  <c r="I101" i="32"/>
  <c r="G98" i="32"/>
  <c r="H98" i="32"/>
  <c r="I98" i="32"/>
  <c r="G95" i="32"/>
  <c r="H95" i="32"/>
  <c r="I95" i="32"/>
  <c r="G92" i="32"/>
  <c r="H92" i="32"/>
  <c r="I92" i="32"/>
  <c r="G89" i="32"/>
  <c r="H89" i="32"/>
  <c r="I89" i="32"/>
  <c r="G86" i="32"/>
  <c r="H86" i="32"/>
  <c r="I86" i="32"/>
  <c r="G83" i="32"/>
  <c r="H83" i="32"/>
  <c r="I83" i="32"/>
  <c r="G80" i="32"/>
  <c r="H80" i="32"/>
  <c r="I80" i="32"/>
  <c r="F104" i="32"/>
  <c r="F101" i="32"/>
  <c r="F98" i="32"/>
  <c r="F95" i="32"/>
  <c r="F92" i="32"/>
  <c r="F89" i="32"/>
  <c r="F86" i="32"/>
  <c r="F83" i="32"/>
  <c r="F80" i="32"/>
  <c r="G73" i="32"/>
  <c r="H73" i="32"/>
  <c r="I73" i="32"/>
  <c r="G72" i="32"/>
  <c r="H72" i="32"/>
  <c r="I72" i="32"/>
  <c r="F73" i="32"/>
  <c r="F72" i="32"/>
  <c r="G71" i="32"/>
  <c r="H71" i="32"/>
  <c r="I71" i="32"/>
  <c r="G68" i="32"/>
  <c r="H68" i="32"/>
  <c r="I68" i="32"/>
  <c r="F71" i="32"/>
  <c r="F68" i="32"/>
  <c r="G61" i="32"/>
  <c r="G62" i="32" s="1"/>
  <c r="H61" i="32"/>
  <c r="G60" i="32"/>
  <c r="H60" i="32"/>
  <c r="H62" i="32" s="1"/>
  <c r="I60" i="32"/>
  <c r="H15" i="2" s="1"/>
  <c r="F61" i="32"/>
  <c r="F60" i="32"/>
  <c r="G59" i="32"/>
  <c r="H59" i="32"/>
  <c r="I59" i="32"/>
  <c r="G56" i="32"/>
  <c r="H56" i="32"/>
  <c r="G53" i="32"/>
  <c r="H53" i="32"/>
  <c r="G50" i="32"/>
  <c r="H50" i="32"/>
  <c r="I50" i="32"/>
  <c r="G47" i="32"/>
  <c r="H47" i="32"/>
  <c r="G44" i="32"/>
  <c r="H44" i="32"/>
  <c r="I44" i="32"/>
  <c r="F59" i="32"/>
  <c r="F56" i="32"/>
  <c r="F53" i="32"/>
  <c r="F50" i="32"/>
  <c r="F47" i="32"/>
  <c r="F44" i="32"/>
  <c r="G37" i="32"/>
  <c r="H37" i="32"/>
  <c r="I37" i="32"/>
  <c r="H13" i="2" s="1"/>
  <c r="G36" i="32"/>
  <c r="H36" i="32"/>
  <c r="I36" i="32"/>
  <c r="H12" i="2" s="1"/>
  <c r="F37" i="32"/>
  <c r="F36" i="32"/>
  <c r="G35" i="32"/>
  <c r="H35" i="32"/>
  <c r="I35" i="32"/>
  <c r="G32" i="32"/>
  <c r="H32" i="32"/>
  <c r="I32" i="32"/>
  <c r="F35" i="32"/>
  <c r="F32" i="32"/>
  <c r="G28" i="32"/>
  <c r="H28" i="32"/>
  <c r="H64" i="32" s="1"/>
  <c r="H136" i="32" s="1"/>
  <c r="G27" i="32"/>
  <c r="H27" i="32"/>
  <c r="H63" i="32" s="1"/>
  <c r="H135" i="32" s="1"/>
  <c r="G29" i="32"/>
  <c r="G26" i="32"/>
  <c r="H26" i="32"/>
  <c r="I26" i="32"/>
  <c r="G23" i="32"/>
  <c r="H23" i="32"/>
  <c r="I23" i="32"/>
  <c r="G20" i="32"/>
  <c r="H20" i="32"/>
  <c r="I20" i="32"/>
  <c r="F26" i="32"/>
  <c r="F23" i="32"/>
  <c r="F20" i="32"/>
  <c r="G17" i="32"/>
  <c r="H17" i="32"/>
  <c r="I17" i="32"/>
  <c r="G11" i="32"/>
  <c r="H11" i="32"/>
  <c r="F11" i="32"/>
  <c r="F17" i="32"/>
  <c r="G8" i="32"/>
  <c r="H8" i="32"/>
  <c r="F8" i="32"/>
  <c r="G35" i="33"/>
  <c r="H35" i="33"/>
  <c r="F35" i="33"/>
  <c r="G32" i="33"/>
  <c r="H32" i="33"/>
  <c r="F32" i="33"/>
  <c r="G26" i="33"/>
  <c r="H26" i="33"/>
  <c r="H29" i="33" s="1"/>
  <c r="F26" i="33"/>
  <c r="F29" i="33" s="1"/>
  <c r="G38" i="33"/>
  <c r="G37" i="33"/>
  <c r="H37" i="33"/>
  <c r="G36" i="33"/>
  <c r="H36" i="33"/>
  <c r="F37" i="33"/>
  <c r="F36" i="33"/>
  <c r="F39" i="33" s="1"/>
  <c r="G29" i="33"/>
  <c r="G28" i="33"/>
  <c r="H28" i="33"/>
  <c r="G27" i="33"/>
  <c r="H27" i="33"/>
  <c r="F28" i="33"/>
  <c r="F40" i="33" s="1"/>
  <c r="F27" i="33"/>
  <c r="G22" i="33"/>
  <c r="H22" i="33"/>
  <c r="H40" i="33" s="1"/>
  <c r="G21" i="33"/>
  <c r="H21" i="33"/>
  <c r="H39" i="33" s="1"/>
  <c r="I12" i="33"/>
  <c r="I13" i="33"/>
  <c r="I15" i="33"/>
  <c r="I16" i="33"/>
  <c r="I18" i="33"/>
  <c r="I19" i="33"/>
  <c r="I24" i="33"/>
  <c r="I25" i="33"/>
  <c r="D22" i="2" s="1"/>
  <c r="I30" i="33"/>
  <c r="D27" i="2" s="1"/>
  <c r="I31" i="33"/>
  <c r="D28" i="2" s="1"/>
  <c r="I33" i="33"/>
  <c r="I34" i="33"/>
  <c r="I7" i="33"/>
  <c r="I6" i="33"/>
  <c r="G20" i="33"/>
  <c r="H20" i="33"/>
  <c r="F20" i="33"/>
  <c r="I20" i="33" s="1"/>
  <c r="G17" i="33"/>
  <c r="H17" i="33"/>
  <c r="F17" i="33"/>
  <c r="G14" i="33"/>
  <c r="H14" i="33"/>
  <c r="F14" i="33"/>
  <c r="I14" i="33" s="1"/>
  <c r="G8" i="33"/>
  <c r="H8" i="33"/>
  <c r="F8" i="33"/>
  <c r="D14" i="2"/>
  <c r="H29" i="2"/>
  <c r="H41" i="2"/>
  <c r="D32" i="2"/>
  <c r="H32" i="2"/>
  <c r="H23" i="2"/>
  <c r="H20" i="2"/>
  <c r="H14" i="2"/>
  <c r="D26" i="2"/>
  <c r="D20" i="2"/>
  <c r="D17" i="2"/>
  <c r="J6" i="12"/>
  <c r="J7" i="12"/>
  <c r="J8" i="12"/>
  <c r="J9" i="12"/>
  <c r="J10" i="12"/>
  <c r="G63" i="32" l="1"/>
  <c r="I126" i="32"/>
  <c r="H36" i="2"/>
  <c r="G122" i="32"/>
  <c r="G135" i="32"/>
  <c r="I11" i="32"/>
  <c r="D29" i="2"/>
  <c r="I56" i="32"/>
  <c r="I127" i="32"/>
  <c r="I128" i="32" s="1"/>
  <c r="H37" i="2"/>
  <c r="H38" i="2" s="1"/>
  <c r="I121" i="32"/>
  <c r="H34" i="2"/>
  <c r="H35" i="2" s="1"/>
  <c r="I111" i="32"/>
  <c r="H24" i="2"/>
  <c r="I112" i="32"/>
  <c r="H25" i="2"/>
  <c r="H26" i="2" s="1"/>
  <c r="H10" i="2"/>
  <c r="I27" i="33"/>
  <c r="D21" i="2"/>
  <c r="D23" i="2" s="1"/>
  <c r="I22" i="33"/>
  <c r="D10" i="2"/>
  <c r="I131" i="32"/>
  <c r="F23" i="33"/>
  <c r="G23" i="33"/>
  <c r="I21" i="33"/>
  <c r="G38" i="32"/>
  <c r="G74" i="32"/>
  <c r="F122" i="32"/>
  <c r="H74" i="32"/>
  <c r="H38" i="33"/>
  <c r="G113" i="32"/>
  <c r="I8" i="33"/>
  <c r="G64" i="32"/>
  <c r="G136" i="32" s="1"/>
  <c r="H23" i="33"/>
  <c r="H41" i="33" s="1"/>
  <c r="I27" i="32"/>
  <c r="F128" i="32"/>
  <c r="F64" i="32"/>
  <c r="F136" i="32" s="1"/>
  <c r="I53" i="32"/>
  <c r="I35" i="33"/>
  <c r="F38" i="33"/>
  <c r="F63" i="32"/>
  <c r="F135" i="32" s="1"/>
  <c r="H29" i="32"/>
  <c r="I8" i="32"/>
  <c r="I26" i="33"/>
  <c r="I29" i="33" s="1"/>
  <c r="I134" i="32"/>
  <c r="F113" i="32"/>
  <c r="I61" i="32"/>
  <c r="H16" i="2" s="1"/>
  <c r="H17" i="2" s="1"/>
  <c r="I38" i="32"/>
  <c r="H122" i="32"/>
  <c r="H65" i="32"/>
  <c r="H38" i="32"/>
  <c r="I32" i="33"/>
  <c r="I37" i="33"/>
  <c r="I28" i="33"/>
  <c r="J5" i="12"/>
  <c r="F134" i="32"/>
  <c r="H113" i="32"/>
  <c r="F74" i="32"/>
  <c r="F62" i="32"/>
  <c r="I122" i="32"/>
  <c r="I74" i="32"/>
  <c r="I47" i="32"/>
  <c r="F38" i="32"/>
  <c r="F29" i="32"/>
  <c r="I36" i="33"/>
  <c r="I17" i="33"/>
  <c r="B9" i="12"/>
  <c r="B7" i="12"/>
  <c r="I113" i="32" l="1"/>
  <c r="I64" i="32"/>
  <c r="I136" i="32" s="1"/>
  <c r="I63" i="32"/>
  <c r="I135" i="32" s="1"/>
  <c r="H9" i="2"/>
  <c r="H6" i="2" s="1"/>
  <c r="H7" i="2"/>
  <c r="I40" i="33"/>
  <c r="I39" i="33"/>
  <c r="D6" i="2"/>
  <c r="D7" i="2"/>
  <c r="D11" i="2"/>
  <c r="F41" i="33"/>
  <c r="I62" i="32"/>
  <c r="I29" i="32"/>
  <c r="F65" i="32"/>
  <c r="F137" i="32"/>
  <c r="I38" i="33"/>
  <c r="G65" i="32"/>
  <c r="G137" i="32"/>
  <c r="H137" i="32"/>
  <c r="I23" i="33"/>
  <c r="B8" i="12"/>
  <c r="B6" i="12"/>
  <c r="H11" i="2" l="1"/>
  <c r="H8" i="2"/>
  <c r="I65" i="32"/>
  <c r="I41" i="33"/>
  <c r="I137" i="32"/>
  <c r="B5" i="12"/>
  <c r="E473" i="29"/>
  <c r="E477" i="29" s="1"/>
  <c r="E480" i="29" s="1"/>
  <c r="E488" i="29" s="1"/>
  <c r="E496" i="29" s="1"/>
  <c r="E499" i="29" s="1"/>
  <c r="E506" i="29" s="1"/>
  <c r="E444" i="29"/>
  <c r="E450" i="29" s="1"/>
  <c r="E455" i="29" s="1"/>
  <c r="E462" i="29" s="1"/>
  <c r="G36" i="29"/>
  <c r="G56" i="29" s="1"/>
  <c r="G91" i="29" s="1"/>
  <c r="G122" i="29" s="1"/>
  <c r="G152" i="29" s="1"/>
  <c r="G191" i="29" s="1"/>
  <c r="G221" i="29" s="1"/>
  <c r="G256" i="29" s="1"/>
  <c r="G293" i="29" s="1"/>
  <c r="G325" i="29" s="1"/>
  <c r="G356" i="29" s="1"/>
  <c r="G390" i="29" s="1"/>
  <c r="D8" i="2" l="1"/>
</calcChain>
</file>

<file path=xl/comments1.xml><?xml version="1.0" encoding="utf-8"?>
<comments xmlns="http://schemas.openxmlformats.org/spreadsheetml/2006/main">
  <authors>
    <author>Windows XP SP3</author>
  </authors>
  <commentList>
    <comment ref="F32" authorId="0">
      <text>
        <r>
          <rPr>
            <b/>
            <sz val="9"/>
            <color indexed="81"/>
            <rFont val="Tahoma"/>
            <family val="2"/>
          </rPr>
          <t>Windows XP SP3: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<sst xmlns="http://schemas.openxmlformats.org/spreadsheetml/2006/main" count="4112" uniqueCount="955">
  <si>
    <t>세
입</t>
    <phoneticPr fontId="3" type="noConversion"/>
  </si>
  <si>
    <t>관 별</t>
    <phoneticPr fontId="3" type="noConversion"/>
  </si>
  <si>
    <t>구분</t>
  </si>
  <si>
    <t>예 산</t>
  </si>
  <si>
    <t>세 입 합 계</t>
  </si>
  <si>
    <t>결 산</t>
  </si>
  <si>
    <t>증 감</t>
  </si>
  <si>
    <t>계</t>
    <phoneticPr fontId="3" type="noConversion"/>
  </si>
  <si>
    <t>사용일자</t>
    <phoneticPr fontId="3" type="noConversion"/>
  </si>
  <si>
    <t>사용내역</t>
    <phoneticPr fontId="3" type="noConversion"/>
  </si>
  <si>
    <t>비   고</t>
    <phoneticPr fontId="3" type="noConversion"/>
  </si>
  <si>
    <t>190㎜×268㎜</t>
  </si>
  <si>
    <t>87. 5 . 29. 승인</t>
  </si>
  <si>
    <t>(신문용지54g/㎡)</t>
  </si>
  <si>
    <t>산출내역</t>
    <phoneticPr fontId="3" type="noConversion"/>
  </si>
  <si>
    <t xml:space="preserve"> 87. 5 . 29. 승인</t>
  </si>
  <si>
    <t>비고</t>
    <phoneticPr fontId="3" type="noConversion"/>
  </si>
  <si>
    <t>급여</t>
  </si>
  <si>
    <t>상여금</t>
  </si>
  <si>
    <t>구   분</t>
    <phoneticPr fontId="3" type="noConversion"/>
  </si>
  <si>
    <t>금   액</t>
    <phoneticPr fontId="3" type="noConversion"/>
  </si>
  <si>
    <t>합       계</t>
    <phoneticPr fontId="3" type="noConversion"/>
  </si>
  <si>
    <t>인 건 비 명 세 서</t>
    <phoneticPr fontId="3" type="noConversion"/>
  </si>
  <si>
    <t>기타 후생)</t>
    <phoneticPr fontId="3" type="noConversion"/>
  </si>
  <si>
    <t>퇴직금 및 
퇴직적립금</t>
    <phoneticPr fontId="3" type="noConversion"/>
  </si>
  <si>
    <t>[별지 제7호서식]</t>
    <phoneticPr fontId="3" type="noConversion"/>
  </si>
  <si>
    <t>사   유</t>
    <phoneticPr fontId="3" type="noConversion"/>
  </si>
  <si>
    <t>3106-76일</t>
    <phoneticPr fontId="3" type="noConversion"/>
  </si>
  <si>
    <t>예 산</t>
    <phoneticPr fontId="3" type="noConversion"/>
  </si>
  <si>
    <t>결 산</t>
    <phoneticPr fontId="3" type="noConversion"/>
  </si>
  <si>
    <t>증 감</t>
    <phoneticPr fontId="3" type="noConversion"/>
  </si>
  <si>
    <t>인건비</t>
    <phoneticPr fontId="3" type="noConversion"/>
  </si>
  <si>
    <t>업무추진비</t>
    <phoneticPr fontId="3" type="noConversion"/>
  </si>
  <si>
    <t>시설장비유지비</t>
    <phoneticPr fontId="3" type="noConversion"/>
  </si>
  <si>
    <t>[별지 제6호서식]</t>
    <phoneticPr fontId="3" type="noConversion"/>
  </si>
  <si>
    <t>과     목</t>
    <phoneticPr fontId="3" type="noConversion"/>
  </si>
  <si>
    <t>전   용
연월일</t>
    <phoneticPr fontId="3" type="noConversion"/>
  </si>
  <si>
    <t>예산액
(1)</t>
    <phoneticPr fontId="3" type="noConversion"/>
  </si>
  <si>
    <t>전용액
(2)</t>
    <phoneticPr fontId="3" type="noConversion"/>
  </si>
  <si>
    <t>예산현액
(1+2=3)</t>
    <phoneticPr fontId="3" type="noConversion"/>
  </si>
  <si>
    <t>지불액
(4)</t>
    <phoneticPr fontId="3" type="noConversion"/>
  </si>
  <si>
    <t>불용액
(3-4)</t>
    <phoneticPr fontId="3" type="noConversion"/>
  </si>
  <si>
    <t>전용사유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</si>
  <si>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</si>
  <si>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</si>
  <si>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</si>
  <si>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3106-67일  87. 5 . 29. 승인</t>
    <phoneticPr fontId="3" type="noConversion"/>
  </si>
  <si>
    <t>190㎜×268㎜ (신문용지54g/㎡)</t>
    <phoneticPr fontId="3" type="noConversion"/>
  </si>
  <si>
    <t>비고</t>
    <phoneticPr fontId="3" type="noConversion"/>
  </si>
  <si>
    <t>수량</t>
    <phoneticPr fontId="3" type="noConversion"/>
  </si>
  <si>
    <t>품명</t>
    <phoneticPr fontId="3" type="noConversion"/>
  </si>
  <si>
    <t>내역</t>
    <phoneticPr fontId="3" type="noConversion"/>
  </si>
  <si>
    <t>산출내역</t>
    <phoneticPr fontId="3" type="noConversion"/>
  </si>
  <si>
    <t>[별지 제17호서식]</t>
    <phoneticPr fontId="3" type="noConversion"/>
  </si>
  <si>
    <t>사업종류</t>
    <phoneticPr fontId="3" type="noConversion"/>
  </si>
  <si>
    <t>내   역</t>
    <phoneticPr fontId="3" type="noConversion"/>
  </si>
  <si>
    <t>금   액</t>
    <phoneticPr fontId="3" type="noConversion"/>
  </si>
  <si>
    <t>산출내역</t>
    <phoneticPr fontId="3" type="noConversion"/>
  </si>
  <si>
    <t>비   고</t>
    <phoneticPr fontId="3" type="noConversion"/>
  </si>
  <si>
    <t>3106-77일</t>
    <phoneticPr fontId="3" type="noConversion"/>
  </si>
  <si>
    <t xml:space="preserve"> (신문용지54g/㎡)</t>
    <phoneticPr fontId="3" type="noConversion"/>
  </si>
  <si>
    <t>[별지 제18호서식] &lt;개정 98·1·7&gt;</t>
    <phoneticPr fontId="3" type="noConversion"/>
  </si>
  <si>
    <t>정 부 보 조 금 명 세 서</t>
    <phoneticPr fontId="3" type="noConversion"/>
  </si>
  <si>
    <t>수령일</t>
    <phoneticPr fontId="3" type="noConversion"/>
  </si>
  <si>
    <t>보조구분</t>
    <phoneticPr fontId="3" type="noConversion"/>
  </si>
  <si>
    <t>보조내역</t>
    <phoneticPr fontId="3" type="noConversion"/>
  </si>
  <si>
    <t>금   액</t>
    <phoneticPr fontId="3" type="noConversion"/>
  </si>
  <si>
    <t>보조기관</t>
    <phoneticPr fontId="3" type="noConversion"/>
  </si>
  <si>
    <t>산출내역</t>
    <phoneticPr fontId="3" type="noConversion"/>
  </si>
  <si>
    <t>합      계</t>
    <phoneticPr fontId="3" type="noConversion"/>
  </si>
  <si>
    <t>[별지 제19호서식]</t>
    <phoneticPr fontId="3" type="noConversion"/>
  </si>
  <si>
    <t>후원금수입 및 사용결과보고서</t>
    <phoneticPr fontId="3" type="noConversion"/>
  </si>
  <si>
    <t>연월일</t>
    <phoneticPr fontId="3" type="noConversion"/>
  </si>
  <si>
    <t>후원금의 종류</t>
    <phoneticPr fontId="3" type="noConversion"/>
  </si>
  <si>
    <t>후원자</t>
    <phoneticPr fontId="3" type="noConversion"/>
  </si>
  <si>
    <t>2. 후원금(물품) 수입명세서</t>
    <phoneticPr fontId="3" type="noConversion"/>
  </si>
  <si>
    <t>단위</t>
    <phoneticPr fontId="3" type="noConversion"/>
  </si>
  <si>
    <t>1. 후원금(금전) 수입명세서                                                                                                (단위:원)</t>
    <phoneticPr fontId="3" type="noConversion"/>
  </si>
  <si>
    <t>[별지 제20호서식]</t>
    <phoneticPr fontId="3" type="noConversion"/>
  </si>
  <si>
    <t>[별지 제21호서식]</t>
    <phoneticPr fontId="3" type="noConversion"/>
  </si>
  <si>
    <t>사 업 비 명 세 서</t>
    <phoneticPr fontId="3" type="noConversion"/>
  </si>
  <si>
    <t>구   분</t>
    <phoneticPr fontId="3" type="noConversion"/>
  </si>
  <si>
    <t>내   역</t>
    <phoneticPr fontId="3" type="noConversion"/>
  </si>
  <si>
    <t>금   액</t>
    <phoneticPr fontId="3" type="noConversion"/>
  </si>
  <si>
    <t>비   고</t>
    <phoneticPr fontId="3" type="noConversion"/>
  </si>
  <si>
    <t xml:space="preserve"> </t>
    <phoneticPr fontId="3" type="noConversion"/>
  </si>
  <si>
    <t>3106-81일</t>
    <phoneticPr fontId="3" type="noConversion"/>
  </si>
  <si>
    <t>190㎜×268㎜</t>
    <phoneticPr fontId="3" type="noConversion"/>
  </si>
  <si>
    <t>87. 5 29 승인</t>
    <phoneticPr fontId="3" type="noConversion"/>
  </si>
  <si>
    <t>(신문용지 54g/㎡)</t>
    <phoneticPr fontId="3" type="noConversion"/>
  </si>
  <si>
    <t>[별지 제21호서식]</t>
    <phoneticPr fontId="3" type="noConversion"/>
  </si>
  <si>
    <t>기 타 비 용 명 세 서</t>
    <phoneticPr fontId="3" type="noConversion"/>
  </si>
  <si>
    <t>구   분</t>
    <phoneticPr fontId="3" type="noConversion"/>
  </si>
  <si>
    <t>내   역</t>
    <phoneticPr fontId="3" type="noConversion"/>
  </si>
  <si>
    <t>금액</t>
    <phoneticPr fontId="3" type="noConversion"/>
  </si>
  <si>
    <t>산출내역</t>
    <phoneticPr fontId="3" type="noConversion"/>
  </si>
  <si>
    <t>비고</t>
    <phoneticPr fontId="3" type="noConversion"/>
  </si>
  <si>
    <t>부산여성의 집</t>
    <phoneticPr fontId="3" type="noConversion"/>
  </si>
  <si>
    <t>기간:  2009년 01월  01일부터
        2009년 12월 31일까지</t>
    <phoneticPr fontId="3" type="noConversion"/>
  </si>
  <si>
    <t>이월금</t>
    <phoneticPr fontId="3" type="noConversion"/>
  </si>
  <si>
    <t>구 분</t>
    <phoneticPr fontId="3" type="noConversion"/>
  </si>
  <si>
    <t>사무비(운영비)</t>
    <phoneticPr fontId="3" type="noConversion"/>
  </si>
  <si>
    <t>자산취득비</t>
    <phoneticPr fontId="3" type="noConversion"/>
  </si>
  <si>
    <t>예 산</t>
    <phoneticPr fontId="3" type="noConversion"/>
  </si>
  <si>
    <t>결 산</t>
    <phoneticPr fontId="3" type="noConversion"/>
  </si>
  <si>
    <t>증 감</t>
    <phoneticPr fontId="3" type="noConversion"/>
  </si>
  <si>
    <t>사업비(운영비)</t>
    <phoneticPr fontId="3" type="noConversion"/>
  </si>
  <si>
    <t>구조지원사업비</t>
    <phoneticPr fontId="3" type="noConversion"/>
  </si>
  <si>
    <t>예 산</t>
    <phoneticPr fontId="3" type="noConversion"/>
  </si>
  <si>
    <t>일반사업비</t>
    <phoneticPr fontId="3" type="noConversion"/>
  </si>
  <si>
    <t>잡지출</t>
    <phoneticPr fontId="3" type="noConversion"/>
  </si>
  <si>
    <t>해 당 사 항 없 음</t>
    <phoneticPr fontId="3" type="noConversion"/>
  </si>
  <si>
    <t>해 당 사 항 없 음</t>
    <phoneticPr fontId="3" type="noConversion"/>
  </si>
  <si>
    <t>동래구청</t>
    <phoneticPr fontId="3" type="noConversion"/>
  </si>
  <si>
    <t>09.1.6</t>
    <phoneticPr fontId="3" type="noConversion"/>
  </si>
  <si>
    <t>금전</t>
    <phoneticPr fontId="3" type="noConversion"/>
  </si>
  <si>
    <t>조은희</t>
  </si>
  <si>
    <t>조은희</t>
    <phoneticPr fontId="3" type="noConversion"/>
  </si>
  <si>
    <t>온라인</t>
  </si>
  <si>
    <t>온라인</t>
    <phoneticPr fontId="3" type="noConversion"/>
  </si>
  <si>
    <t>손지영</t>
  </si>
  <si>
    <t>이계옥</t>
  </si>
  <si>
    <t>〃</t>
  </si>
  <si>
    <t>윤경애</t>
  </si>
  <si>
    <t>이정숙</t>
  </si>
  <si>
    <t>김광회</t>
  </si>
  <si>
    <t>(주)일신이앤씨</t>
  </si>
  <si>
    <t>꿈터</t>
  </si>
  <si>
    <t>우죽회회원</t>
  </si>
  <si>
    <t>현금</t>
  </si>
  <si>
    <t>김득현</t>
  </si>
  <si>
    <t>박지현</t>
  </si>
  <si>
    <t>이영희</t>
  </si>
  <si>
    <t>배은주</t>
  </si>
  <si>
    <t>우윤입</t>
  </si>
  <si>
    <t>김영미</t>
  </si>
  <si>
    <t>김강희</t>
  </si>
  <si>
    <t>김수경</t>
  </si>
  <si>
    <t>박선숙</t>
  </si>
  <si>
    <t>양주경</t>
  </si>
  <si>
    <t>김미정</t>
  </si>
  <si>
    <t>문현정</t>
  </si>
  <si>
    <t>김순영</t>
  </si>
  <si>
    <t>정영숙</t>
  </si>
  <si>
    <t>장영미</t>
  </si>
  <si>
    <t>박선옥</t>
  </si>
  <si>
    <t>오영진</t>
  </si>
  <si>
    <t>김영창</t>
  </si>
  <si>
    <t>월 계</t>
  </si>
  <si>
    <t>금액</t>
  </si>
  <si>
    <t>금액</t>
    <phoneticPr fontId="3" type="noConversion"/>
  </si>
  <si>
    <t>비 고</t>
    <phoneticPr fontId="3" type="noConversion"/>
  </si>
  <si>
    <t>강순애</t>
  </si>
  <si>
    <t>우윤립</t>
  </si>
  <si>
    <t>김경영</t>
  </si>
  <si>
    <t>이효빈</t>
  </si>
  <si>
    <t>하미경</t>
  </si>
  <si>
    <t>이동화</t>
  </si>
  <si>
    <t>(주)성원약품</t>
  </si>
  <si>
    <t>5. 4</t>
  </si>
  <si>
    <t>성림석유(주)</t>
  </si>
  <si>
    <t>강영훈</t>
  </si>
  <si>
    <t>6. 1</t>
  </si>
  <si>
    <t>6. 3</t>
  </si>
  <si>
    <t>김성숙</t>
  </si>
  <si>
    <t>남영종합건설(주)</t>
  </si>
  <si>
    <t>남영종합건설</t>
  </si>
  <si>
    <t>성림석유</t>
  </si>
  <si>
    <t>9. 8</t>
  </si>
  <si>
    <t>배인숙</t>
  </si>
  <si>
    <t>이금영</t>
  </si>
  <si>
    <t>문순화</t>
  </si>
  <si>
    <t>부순희</t>
  </si>
  <si>
    <t>우죽회</t>
  </si>
  <si>
    <t>유순남</t>
  </si>
  <si>
    <t>심경희</t>
  </si>
  <si>
    <t>월계</t>
  </si>
  <si>
    <t>누계</t>
  </si>
  <si>
    <t>㈜
성원약품</t>
    <phoneticPr fontId="3" type="noConversion"/>
  </si>
  <si>
    <t>누 계</t>
    <phoneticPr fontId="3" type="noConversion"/>
  </si>
  <si>
    <t>월 계</t>
    <phoneticPr fontId="3" type="noConversion"/>
  </si>
  <si>
    <t>누 계</t>
    <phoneticPr fontId="3" type="noConversion"/>
  </si>
  <si>
    <t>’09.1.15</t>
  </si>
  <si>
    <t>지역사회후원물품</t>
  </si>
  <si>
    <t>동래구가사</t>
  </si>
  <si>
    <t>봉사회</t>
  </si>
  <si>
    <t>주식</t>
  </si>
  <si>
    <t>떡국</t>
  </si>
  <si>
    <t>인분</t>
  </si>
  <si>
    <t>@4,000</t>
  </si>
  <si>
    <t>부산시 전산</t>
  </si>
  <si>
    <t>공무원 모임-</t>
  </si>
  <si>
    <t>생필품</t>
  </si>
  <si>
    <t>화장지</t>
  </si>
  <si>
    <t>set</t>
  </si>
  <si>
    <t>@10,000</t>
  </si>
  <si>
    <t>샴푸</t>
  </si>
  <si>
    <t>ea</t>
  </si>
  <si>
    <t>@8,000</t>
  </si>
  <si>
    <t>생리대</t>
  </si>
  <si>
    <t>@9,000</t>
  </si>
  <si>
    <t>부산사회복지공동모금회(동래구청)</t>
  </si>
  <si>
    <t>크리넥스</t>
  </si>
  <si>
    <t>각티슈</t>
  </si>
  <si>
    <t>@7,000</t>
  </si>
  <si>
    <t>부산시자원봉사후원회</t>
  </si>
  <si>
    <t>샴푸&amp;린스</t>
  </si>
  <si>
    <t>탈취제</t>
  </si>
  <si>
    <t>커피</t>
  </si>
  <si>
    <t>부산사회복지공동모금회(상시협)</t>
  </si>
  <si>
    <t>기자재</t>
  </si>
  <si>
    <t>순간온수기</t>
  </si>
  <si>
    <t>(@220,000)</t>
  </si>
  <si>
    <t>EA</t>
  </si>
  <si>
    <t>공동모금회</t>
  </si>
  <si>
    <t>(동래구청)</t>
  </si>
  <si>
    <t>치약</t>
  </si>
  <si>
    <t>5ex</t>
  </si>
  <si>
    <t>5Eb</t>
  </si>
  <si>
    <t>비누(8EA)</t>
  </si>
  <si>
    <t>선물셋트</t>
  </si>
  <si>
    <t>김나은</t>
  </si>
  <si>
    <t>의류</t>
  </si>
  <si>
    <t>상의자켓</t>
  </si>
  <si>
    <t>벌</t>
  </si>
  <si>
    <t>7부바지</t>
  </si>
  <si>
    <t>바 지</t>
  </si>
  <si>
    <t>치마</t>
  </si>
  <si>
    <t>조끼</t>
  </si>
  <si>
    <t>11. 21</t>
  </si>
  <si>
    <t>강윤식</t>
  </si>
  <si>
    <t>도서</t>
  </si>
  <si>
    <t>권</t>
  </si>
  <si>
    <t>굿피플</t>
  </si>
  <si>
    <t>속옷</t>
  </si>
  <si>
    <t>타미거들</t>
  </si>
  <si>
    <t>개</t>
  </si>
  <si>
    <t>웨이스트니퍼</t>
  </si>
  <si>
    <t>브라80A</t>
  </si>
  <si>
    <t>브라75B</t>
  </si>
  <si>
    <t>브라70A</t>
  </si>
  <si>
    <t>브라75A</t>
  </si>
  <si>
    <t>동래구청</t>
  </si>
  <si>
    <t>주민생활지원과</t>
  </si>
  <si>
    <t>쌀</t>
  </si>
  <si>
    <t>20kg</t>
  </si>
  <si>
    <t>포</t>
  </si>
  <si>
    <t>과일</t>
  </si>
  <si>
    <t>밀감</t>
  </si>
  <si>
    <t>box</t>
  </si>
  <si>
    <t>3. 후원금(금전) 사용명세서</t>
    <phoneticPr fontId="3" type="noConversion"/>
  </si>
  <si>
    <t>사용일자</t>
  </si>
  <si>
    <t>사용내역</t>
  </si>
  <si>
    <t>산출기준</t>
  </si>
  <si>
    <t>비고</t>
  </si>
  <si>
    <t>’09. 1. 2</t>
  </si>
  <si>
    <t>대학등록금예치금</t>
  </si>
  <si>
    <t>강민정</t>
  </si>
  <si>
    <t>추후입금예정</t>
  </si>
  <si>
    <t>그룹홈입소자용돈</t>
  </si>
  <si>
    <t>지정후원금</t>
  </si>
  <si>
    <t>2. 2</t>
  </si>
  <si>
    <t>대학입학학생회비</t>
  </si>
  <si>
    <t>강희정</t>
  </si>
  <si>
    <t>2. 3</t>
  </si>
  <si>
    <t>대학등록관련 제경비</t>
  </si>
  <si>
    <t>대학입학금(강희정)</t>
  </si>
  <si>
    <t>구조지원금소진</t>
  </si>
  <si>
    <t>임초원, 류관숙, 원희락</t>
  </si>
  <si>
    <t>1회차문화체험프로그램경비지출</t>
  </si>
  <si>
    <t>우장춘기념관및금강공원</t>
  </si>
  <si>
    <t>입소자(하영희)특별위로금 지출</t>
  </si>
  <si>
    <t>난소 및 자궁적출수술</t>
  </si>
  <si>
    <t>원희락, 류관숙</t>
  </si>
  <si>
    <t>최소라(지원금소진)</t>
  </si>
  <si>
    <t>2회차 문화체험프로그램경비</t>
  </si>
  <si>
    <t>범어사</t>
  </si>
  <si>
    <t>찻상 및 다기셋트구입</t>
  </si>
  <si>
    <t>차문화테라피프로그램용</t>
  </si>
  <si>
    <t>오류인출</t>
  </si>
  <si>
    <t>△300,000</t>
  </si>
  <si>
    <t>4/29 오류인출여입</t>
  </si>
  <si>
    <t>강민정(1/12 여입분)</t>
  </si>
  <si>
    <t>5월분입소자용돈</t>
  </si>
  <si>
    <t>최소라,류관숙,강희정</t>
  </si>
  <si>
    <t>최소라</t>
  </si>
  <si>
    <t>(100,000원)</t>
  </si>
  <si>
    <t>한글ITQ시험접수비</t>
  </si>
  <si>
    <t>총금액\15,000원중 구조지원비\2 010지출후 잔액</t>
  </si>
  <si>
    <t>△427,010</t>
  </si>
  <si>
    <t>6월분 입소자용돈</t>
  </si>
  <si>
    <t>류관숙,강희정,김은혜,김을자</t>
  </si>
  <si>
    <t>6월분 입소자교통비</t>
  </si>
  <si>
    <t>7월분 입소자 용돈</t>
  </si>
  <si>
    <t>강희정, 정현주, 최소라</t>
  </si>
  <si>
    <t>특별교통비</t>
  </si>
  <si>
    <t>송금수수료포함</t>
  </si>
  <si>
    <t>8월분 입소자 용돈</t>
  </si>
  <si>
    <t>강희정,정애란,김수진</t>
  </si>
  <si>
    <t>9월분 입소자 용돈</t>
  </si>
  <si>
    <t>정애란, 김수진</t>
  </si>
  <si>
    <t>입소자 의료비</t>
  </si>
  <si>
    <t>조주연(한의원)</t>
  </si>
  <si>
    <t>9월 입소자 용돈</t>
  </si>
  <si>
    <t>조주연</t>
  </si>
  <si>
    <t>입소자 명절(추석)위로금</t>
  </si>
  <si>
    <t>김수진 등 12명</t>
  </si>
  <si>
    <t>타행 계좌이체 송금 수수료</t>
  </si>
  <si>
    <t>종사자 명절(추석)특별수당</t>
  </si>
  <si>
    <t>윤경애 등 5인</t>
  </si>
  <si>
    <t>10월분 입소자 용돈</t>
  </si>
  <si>
    <t>꿈터 입소자 벌금 변제</t>
  </si>
  <si>
    <t>입소자 간식구입비</t>
  </si>
  <si>
    <t>10월 셋째 주</t>
  </si>
  <si>
    <t>10월 넷째 주</t>
  </si>
  <si>
    <t>문화체험 프로그램</t>
  </si>
  <si>
    <t>해동용궁사</t>
  </si>
  <si>
    <t>수산과학관</t>
  </si>
  <si>
    <t>11월 입소자 용돈</t>
  </si>
  <si>
    <t>김수진, 이현정, 이경주</t>
  </si>
  <si>
    <t>12월 입소자 용돈</t>
  </si>
  <si>
    <t>정애란, 조주연, 이경주</t>
  </si>
  <si>
    <t>입소자(조주연)의료비지출</t>
  </si>
  <si>
    <t>광제국한의원 약재비 1개월</t>
  </si>
  <si>
    <t>영화관람 및 전통음식문화체험</t>
  </si>
  <si>
    <t>12월 입소자생일파티</t>
  </si>
  <si>
    <t>생일케잌</t>
  </si>
  <si>
    <t>김수진</t>
  </si>
  <si>
    <t>4. 후원금(물품)사용명세서</t>
    <phoneticPr fontId="3" type="noConversion"/>
  </si>
  <si>
    <t>사용처</t>
  </si>
  <si>
    <t>수량</t>
  </si>
  <si>
    <t>단위</t>
  </si>
  <si>
    <t>‘09.1.15</t>
  </si>
  <si>
    <t>입소자 주식</t>
  </si>
  <si>
    <t>입소자 소모품</t>
  </si>
  <si>
    <t>크리넥스각티슈</t>
  </si>
  <si>
    <t>입소자 간식</t>
  </si>
  <si>
    <t>입소자 욕실설치</t>
  </si>
  <si>
    <t>바지</t>
  </si>
  <si>
    <t>입소자용</t>
  </si>
  <si>
    <t>쌀 20kg</t>
  </si>
  <si>
    <t>김수진,이현정,조주연, 
정애란</t>
    <phoneticPr fontId="3" type="noConversion"/>
  </si>
  <si>
    <t>금전</t>
    <phoneticPr fontId="3" type="noConversion"/>
  </si>
  <si>
    <t>온라인</t>
    <phoneticPr fontId="3" type="noConversion"/>
  </si>
  <si>
    <t>생계비</t>
    <phoneticPr fontId="3" type="noConversion"/>
  </si>
  <si>
    <t>수용기관경비</t>
    <phoneticPr fontId="3" type="noConversion"/>
  </si>
  <si>
    <t>의료비</t>
    <phoneticPr fontId="3" type="noConversion"/>
  </si>
  <si>
    <t>난방비</t>
    <phoneticPr fontId="3" type="noConversion"/>
  </si>
  <si>
    <t>구조지원사업비</t>
    <phoneticPr fontId="3" type="noConversion"/>
  </si>
  <si>
    <t>치료회복</t>
    <phoneticPr fontId="3" type="noConversion"/>
  </si>
  <si>
    <t>법률지원</t>
    <phoneticPr fontId="3" type="noConversion"/>
  </si>
  <si>
    <t>일반사업비</t>
    <phoneticPr fontId="3" type="noConversion"/>
  </si>
  <si>
    <t>기타사업비</t>
    <phoneticPr fontId="3" type="noConversion"/>
  </si>
  <si>
    <t>해당사항 없음</t>
    <phoneticPr fontId="3" type="noConversion"/>
  </si>
  <si>
    <t>후원금수입</t>
    <phoneticPr fontId="3" type="noConversion"/>
  </si>
  <si>
    <t>기타잡수입</t>
    <phoneticPr fontId="3" type="noConversion"/>
  </si>
  <si>
    <t>(단위: 원)</t>
    <phoneticPr fontId="3" type="noConversion"/>
  </si>
  <si>
    <t>1.20</t>
    <phoneticPr fontId="3" type="noConversion"/>
  </si>
  <si>
    <t>1.30</t>
    <phoneticPr fontId="3" type="noConversion"/>
  </si>
  <si>
    <t>손지영</t>
    <phoneticPr fontId="3" type="noConversion"/>
  </si>
  <si>
    <t>2.10</t>
    <phoneticPr fontId="3" type="noConversion"/>
  </si>
  <si>
    <t>3.10</t>
    <phoneticPr fontId="3" type="noConversion"/>
  </si>
  <si>
    <t>3.20</t>
    <phoneticPr fontId="3" type="noConversion"/>
  </si>
  <si>
    <t>3.30</t>
    <phoneticPr fontId="3" type="noConversion"/>
  </si>
  <si>
    <t>4.10</t>
    <phoneticPr fontId="3" type="noConversion"/>
  </si>
  <si>
    <t>4.20</t>
    <phoneticPr fontId="3" type="noConversion"/>
  </si>
  <si>
    <t>4.30</t>
    <phoneticPr fontId="3" type="noConversion"/>
  </si>
  <si>
    <t>5.20</t>
    <phoneticPr fontId="3" type="noConversion"/>
  </si>
  <si>
    <t>6.10</t>
    <phoneticPr fontId="3" type="noConversion"/>
  </si>
  <si>
    <t>6.30</t>
    <phoneticPr fontId="3" type="noConversion"/>
  </si>
  <si>
    <t>7.10</t>
    <phoneticPr fontId="3" type="noConversion"/>
  </si>
  <si>
    <t>7.20</t>
    <phoneticPr fontId="3" type="noConversion"/>
  </si>
  <si>
    <t>7.30</t>
    <phoneticPr fontId="3" type="noConversion"/>
  </si>
  <si>
    <t>8.10</t>
    <phoneticPr fontId="3" type="noConversion"/>
  </si>
  <si>
    <t>8.20</t>
    <phoneticPr fontId="3" type="noConversion"/>
  </si>
  <si>
    <t>9.10</t>
    <phoneticPr fontId="3" type="noConversion"/>
  </si>
  <si>
    <t>9.20</t>
    <phoneticPr fontId="3" type="noConversion"/>
  </si>
  <si>
    <t>9.30</t>
    <phoneticPr fontId="3" type="noConversion"/>
  </si>
  <si>
    <t>10.20</t>
    <phoneticPr fontId="3" type="noConversion"/>
  </si>
  <si>
    <t>10.30</t>
    <phoneticPr fontId="3" type="noConversion"/>
  </si>
  <si>
    <t>11.10</t>
    <phoneticPr fontId="3" type="noConversion"/>
  </si>
  <si>
    <t>11.20</t>
    <phoneticPr fontId="3" type="noConversion"/>
  </si>
  <si>
    <t>11.30</t>
    <phoneticPr fontId="3" type="noConversion"/>
  </si>
  <si>
    <t>12.10</t>
    <phoneticPr fontId="3" type="noConversion"/>
  </si>
  <si>
    <t>12.30</t>
    <phoneticPr fontId="3" type="noConversion"/>
  </si>
  <si>
    <t>2.20</t>
    <phoneticPr fontId="3" type="noConversion"/>
  </si>
  <si>
    <t>8.10</t>
    <phoneticPr fontId="3" type="noConversion"/>
  </si>
  <si>
    <t>1.20</t>
    <phoneticPr fontId="3" type="noConversion"/>
  </si>
  <si>
    <t>공동모금회</t>
    <phoneticPr fontId="3" type="noConversion"/>
  </si>
  <si>
    <t>생필품</t>
    <phoneticPr fontId="3" type="noConversion"/>
  </si>
  <si>
    <t>4.20</t>
    <phoneticPr fontId="3" type="noConversion"/>
  </si>
  <si>
    <t>5. 1</t>
    <phoneticPr fontId="3" type="noConversion"/>
  </si>
  <si>
    <t>5. 후원금 전용계좌</t>
    <phoneticPr fontId="3" type="noConversion"/>
  </si>
  <si>
    <t>금융기관 등의 명칭</t>
    <phoneticPr fontId="3" type="noConversion"/>
  </si>
  <si>
    <t>계좌번호</t>
    <phoneticPr fontId="3" type="noConversion"/>
  </si>
  <si>
    <t>계좌명의</t>
    <phoneticPr fontId="3" type="noConversion"/>
  </si>
  <si>
    <t>부산은행</t>
    <phoneticPr fontId="3" type="noConversion"/>
  </si>
  <si>
    <t>078-13-001151-8</t>
    <phoneticPr fontId="3" type="noConversion"/>
  </si>
  <si>
    <t>부산 여성의 집</t>
    <phoneticPr fontId="3" type="noConversion"/>
  </si>
  <si>
    <t>(단위 : 원)</t>
    <phoneticPr fontId="3" type="noConversion"/>
  </si>
  <si>
    <t>세</t>
    <phoneticPr fontId="3" type="noConversion"/>
  </si>
  <si>
    <t>출</t>
    <phoneticPr fontId="3" type="noConversion"/>
  </si>
  <si>
    <t>제수당</t>
    <phoneticPr fontId="3" type="noConversion"/>
  </si>
  <si>
    <t>1월분 입소자 용돈</t>
    <phoneticPr fontId="3" type="noConversion"/>
  </si>
  <si>
    <t>2월분 입소자 용돈</t>
    <phoneticPr fontId="3" type="noConversion"/>
  </si>
  <si>
    <t>임초원,민행선,원희락</t>
    <phoneticPr fontId="3" type="noConversion"/>
  </si>
  <si>
    <t>임초원,강민정,원희락,최소라,민행선</t>
    <phoneticPr fontId="3" type="noConversion"/>
  </si>
  <si>
    <t>3월분 입소자용돈</t>
    <phoneticPr fontId="3" type="noConversion"/>
  </si>
  <si>
    <t>4월분 입소자용돈</t>
    <phoneticPr fontId="3" type="noConversion"/>
  </si>
  <si>
    <t>김복순,변미영,손혜숙,이인숙</t>
    <phoneticPr fontId="3" type="noConversion"/>
  </si>
  <si>
    <t>온라인</t>
    <phoneticPr fontId="3" type="noConversion"/>
  </si>
  <si>
    <t>금전</t>
    <phoneticPr fontId="3" type="noConversion"/>
  </si>
  <si>
    <t>12. 1</t>
    <phoneticPr fontId="3" type="noConversion"/>
  </si>
  <si>
    <t>6.30</t>
    <phoneticPr fontId="3" type="noConversion"/>
  </si>
  <si>
    <t>지역사회후원물품</t>
    <phoneticPr fontId="3" type="noConversion"/>
  </si>
  <si>
    <t>부산시자원봉사후원회</t>
    <phoneticPr fontId="3" type="noConversion"/>
  </si>
  <si>
    <t>생필품</t>
    <phoneticPr fontId="3" type="noConversion"/>
  </si>
  <si>
    <t>굿피플</t>
    <phoneticPr fontId="3" type="noConversion"/>
  </si>
  <si>
    <t>속옷</t>
    <phoneticPr fontId="3" type="noConversion"/>
  </si>
  <si>
    <t>1.20</t>
    <phoneticPr fontId="3" type="noConversion"/>
  </si>
  <si>
    <t>교육비</t>
    <phoneticPr fontId="3" type="noConversion"/>
  </si>
  <si>
    <t>월동김장비</t>
    <phoneticPr fontId="3" type="noConversion"/>
  </si>
  <si>
    <t>예 산</t>
    <phoneticPr fontId="3" type="noConversion"/>
  </si>
  <si>
    <t>결 산</t>
    <phoneticPr fontId="3" type="noConversion"/>
  </si>
  <si>
    <t>증 감</t>
    <phoneticPr fontId="3" type="noConversion"/>
  </si>
  <si>
    <t>계(급여지급)</t>
    <phoneticPr fontId="3" type="noConversion"/>
  </si>
  <si>
    <t>동래구청</t>
    <phoneticPr fontId="3" type="noConversion"/>
  </si>
  <si>
    <t>법인전입금</t>
    <phoneticPr fontId="3" type="noConversion"/>
  </si>
  <si>
    <t>전년도이월금</t>
    <phoneticPr fontId="3" type="noConversion"/>
  </si>
  <si>
    <t>기타예금이자수입</t>
    <phoneticPr fontId="3" type="noConversion"/>
  </si>
  <si>
    <t>세 출 합 계</t>
    <phoneticPr fontId="3" type="noConversion"/>
  </si>
  <si>
    <t>동래구청</t>
    <phoneticPr fontId="3" type="noConversion"/>
  </si>
  <si>
    <t>전년도반납금</t>
    <phoneticPr fontId="3" type="noConversion"/>
  </si>
  <si>
    <t>동래구청</t>
    <phoneticPr fontId="3" type="noConversion"/>
  </si>
  <si>
    <t>[별지 제5호의3서식] &lt;개정 2009.2.5&gt;</t>
  </si>
  <si>
    <t>세입결산서(시설용)</t>
  </si>
  <si>
    <t>과목</t>
  </si>
  <si>
    <t>정부</t>
  </si>
  <si>
    <t>보조금</t>
  </si>
  <si>
    <t>시설</t>
  </si>
  <si>
    <t>부담금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</si>
  <si>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</si>
  <si>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</si>
  <si>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</si>
  <si>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</si>
  <si>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</si>
  <si>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</si>
  <si>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</si>
  <si>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</si>
  <si>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후원금수입</t>
  </si>
  <si>
    <t>전입금</t>
  </si>
  <si>
    <t>법인전입금</t>
  </si>
  <si>
    <t>합 계</t>
  </si>
  <si>
    <t>이월금</t>
  </si>
  <si>
    <t>전년도이월금</t>
  </si>
  <si>
    <t>반납금</t>
  </si>
  <si>
    <t>기타예금이자수입</t>
  </si>
  <si>
    <t>총 계</t>
  </si>
  <si>
    <t>[별지 제5호의4서식] &lt;개정 2009.2.5&gt;</t>
  </si>
  <si>
    <t>세출결산서(시설용)</t>
  </si>
  <si>
    <t>시설부담금</t>
  </si>
  <si>
    <t>사무비</t>
  </si>
  <si>
    <t>인건비</t>
  </si>
  <si>
    <t>급 여</t>
  </si>
  <si>
    <t>퇴직금및퇴직적립금</t>
  </si>
  <si>
    <t>사회보험부담비 용</t>
  </si>
  <si>
    <t>기타후생경비</t>
  </si>
  <si>
    <t>소 계</t>
  </si>
  <si>
    <t>운영비</t>
  </si>
  <si>
    <t>회의비</t>
  </si>
  <si>
    <t>210mm×297mm(일반용지 60g/㎡(재활용품))</t>
  </si>
  <si>
    <t>차량비</t>
  </si>
  <si>
    <t>합계</t>
  </si>
  <si>
    <t>시설비</t>
  </si>
  <si>
    <t>사업비</t>
  </si>
  <si>
    <t>생계비</t>
  </si>
  <si>
    <t>수용기관경비</t>
  </si>
  <si>
    <t>의료비</t>
  </si>
  <si>
    <t>교육비</t>
  </si>
  <si>
    <t>난방비</t>
  </si>
  <si>
    <t>간식비</t>
  </si>
  <si>
    <t>잡지출</t>
  </si>
  <si>
    <t>비 고</t>
  </si>
  <si>
    <t>[별지 제16호서식]</t>
  </si>
  <si>
    <t>기본재산수입명세서</t>
  </si>
  <si>
    <t>재산종류</t>
  </si>
  <si>
    <t>평가액</t>
  </si>
  <si>
    <t>수입액</t>
  </si>
  <si>
    <t>산출기초</t>
  </si>
  <si>
    <t>운영방법</t>
  </si>
  <si>
    <t>해 당 사 항 없 음</t>
  </si>
  <si>
    <t>3106-76일</t>
  </si>
  <si>
    <t>87.5.29 승인</t>
  </si>
  <si>
    <t>190mm×268mm</t>
  </si>
  <si>
    <t>(신문용지 54g/㎡)</t>
  </si>
  <si>
    <t>순번</t>
  </si>
  <si>
    <t>발생
일자</t>
  </si>
  <si>
    <t>후원금
종  류</t>
  </si>
  <si>
    <t>후원자
구  분</t>
  </si>
  <si>
    <t>후원자</t>
  </si>
  <si>
    <t>내역</t>
  </si>
  <si>
    <t>비영리법인
구  분</t>
  </si>
  <si>
    <t>기타
내용</t>
  </si>
  <si>
    <t>모금자 기관
여부</t>
  </si>
  <si>
    <t>기부금단체
여 부</t>
  </si>
  <si>
    <t>2. 후원금품 수입명세서</t>
  </si>
  <si>
    <t>후원품
종  류</t>
  </si>
  <si>
    <t>품명</t>
  </si>
  <si>
    <t>수량/
단위</t>
  </si>
  <si>
    <t>상당
금액</t>
  </si>
  <si>
    <t>비영리
법인
구분</t>
  </si>
  <si>
    <t>모금자 
기관
여부</t>
  </si>
  <si>
    <t>기부금
단체
여부</t>
  </si>
  <si>
    <t>3. 후원금 사용명세서                                                                                                                    단위(원)</t>
  </si>
  <si>
    <t>금 액</t>
  </si>
  <si>
    <t>결연후원
금품 여부</t>
  </si>
  <si>
    <t xml:space="preserve">총   계 </t>
  </si>
  <si>
    <t xml:space="preserve">   </t>
  </si>
  <si>
    <t xml:space="preserve"> </t>
  </si>
  <si>
    <t>4. 후원품 사용명세서</t>
  </si>
  <si>
    <t>수량/단위</t>
  </si>
  <si>
    <t>5. 후원금 전용계좌</t>
  </si>
  <si>
    <t>금융기관 등의 명칭</t>
  </si>
  <si>
    <t>계좌번호</t>
  </si>
  <si>
    <t>계좌명의</t>
  </si>
  <si>
    <t>부산은행</t>
    <phoneticPr fontId="3" type="noConversion"/>
  </si>
  <si>
    <t>부산여성의집 전은진</t>
    <phoneticPr fontId="3" type="noConversion"/>
  </si>
  <si>
    <t>보조금
수입</t>
    <phoneticPr fontId="3" type="noConversion"/>
  </si>
  <si>
    <t>후원금
수입</t>
    <phoneticPr fontId="3" type="noConversion"/>
  </si>
  <si>
    <t>국시비</t>
    <phoneticPr fontId="3" type="noConversion"/>
  </si>
  <si>
    <t>동래구청</t>
    <phoneticPr fontId="3" type="noConversion"/>
  </si>
  <si>
    <t>국시비</t>
    <phoneticPr fontId="3" type="noConversion"/>
  </si>
  <si>
    <t>시비</t>
    <phoneticPr fontId="3" type="noConversion"/>
  </si>
  <si>
    <t>생계비 합계</t>
    <phoneticPr fontId="3" type="noConversion"/>
  </si>
  <si>
    <t>구조지원사업비 합계</t>
    <phoneticPr fontId="3" type="noConversion"/>
  </si>
  <si>
    <t>운영비 합계</t>
    <phoneticPr fontId="3" type="noConversion"/>
  </si>
  <si>
    <t>12월26일</t>
  </si>
  <si>
    <t>운영비</t>
    <phoneticPr fontId="3" type="noConversion"/>
  </si>
  <si>
    <t>이월금</t>
    <phoneticPr fontId="3" type="noConversion"/>
  </si>
  <si>
    <t>잡수입</t>
    <phoneticPr fontId="3" type="noConversion"/>
  </si>
  <si>
    <t>기타
잡수입</t>
    <phoneticPr fontId="3" type="noConversion"/>
  </si>
  <si>
    <t>제수당</t>
    <phoneticPr fontId="3" type="noConversion"/>
  </si>
  <si>
    <t>직원복지수당</t>
    <phoneticPr fontId="3" type="noConversion"/>
  </si>
  <si>
    <t>직원위험수당</t>
    <phoneticPr fontId="3" type="noConversion"/>
  </si>
  <si>
    <t>업무
추진비</t>
    <phoneticPr fontId="3" type="noConversion"/>
  </si>
  <si>
    <t>기관
운영비</t>
    <phoneticPr fontId="3" type="noConversion"/>
  </si>
  <si>
    <t>여  비</t>
    <phoneticPr fontId="3" type="noConversion"/>
  </si>
  <si>
    <t>수용비
및
수수료</t>
    <phoneticPr fontId="3" type="noConversion"/>
  </si>
  <si>
    <t>공  공
요  금</t>
    <phoneticPr fontId="3" type="noConversion"/>
  </si>
  <si>
    <t>제  세
공과금</t>
    <phoneticPr fontId="3" type="noConversion"/>
  </si>
  <si>
    <t>기  타
운영비</t>
    <phoneticPr fontId="3" type="noConversion"/>
  </si>
  <si>
    <t>소 계</t>
    <phoneticPr fontId="3" type="noConversion"/>
  </si>
  <si>
    <t>재산
조성비</t>
    <phoneticPr fontId="3" type="noConversion"/>
  </si>
  <si>
    <t>자산
취득비</t>
    <phoneticPr fontId="3" type="noConversion"/>
  </si>
  <si>
    <t>시설
장비
유지비</t>
    <phoneticPr fontId="3" type="noConversion"/>
  </si>
  <si>
    <t>목</t>
    <phoneticPr fontId="3" type="noConversion"/>
  </si>
  <si>
    <t>퇴소자피복비</t>
    <phoneticPr fontId="3" type="noConversion"/>
  </si>
  <si>
    <t>월동
김장비</t>
    <phoneticPr fontId="3" type="noConversion"/>
  </si>
  <si>
    <t>구조
지원
사업비</t>
    <phoneticPr fontId="3" type="noConversion"/>
  </si>
  <si>
    <t>일반
사업비</t>
    <phoneticPr fontId="3" type="noConversion"/>
  </si>
  <si>
    <t>기타
사업비</t>
    <phoneticPr fontId="3" type="noConversion"/>
  </si>
  <si>
    <t>국시비</t>
    <phoneticPr fontId="3" type="noConversion"/>
  </si>
  <si>
    <t>1월 생계급여</t>
    <phoneticPr fontId="3" type="noConversion"/>
  </si>
  <si>
    <t>2월 생계급여</t>
    <phoneticPr fontId="3" type="noConversion"/>
  </si>
  <si>
    <t>3월 생계급여</t>
    <phoneticPr fontId="3" type="noConversion"/>
  </si>
  <si>
    <t>4월 20일</t>
    <phoneticPr fontId="3" type="noConversion"/>
  </si>
  <si>
    <t>4월 생계급여</t>
    <phoneticPr fontId="3" type="noConversion"/>
  </si>
  <si>
    <t>5월 생계급여</t>
    <phoneticPr fontId="3" type="noConversion"/>
  </si>
  <si>
    <t>6월 생계급여</t>
    <phoneticPr fontId="3" type="noConversion"/>
  </si>
  <si>
    <t>7월 20일</t>
    <phoneticPr fontId="3" type="noConversion"/>
  </si>
  <si>
    <t>7월 생계급여</t>
    <phoneticPr fontId="3" type="noConversion"/>
  </si>
  <si>
    <t>8월 생계급여</t>
    <phoneticPr fontId="3" type="noConversion"/>
  </si>
  <si>
    <t>9월 생계급여</t>
    <phoneticPr fontId="3" type="noConversion"/>
  </si>
  <si>
    <t>10월 생계급여</t>
    <phoneticPr fontId="3" type="noConversion"/>
  </si>
  <si>
    <t>11월 생계급여</t>
    <phoneticPr fontId="3" type="noConversion"/>
  </si>
  <si>
    <t>12월 생계급여</t>
    <phoneticPr fontId="3" type="noConversion"/>
  </si>
  <si>
    <t>이월금</t>
    <phoneticPr fontId="3" type="noConversion"/>
  </si>
  <si>
    <t>사회보험</t>
    <phoneticPr fontId="3" type="noConversion"/>
  </si>
  <si>
    <t>국시비</t>
    <phoneticPr fontId="3" type="noConversion"/>
  </si>
  <si>
    <t>동래구청</t>
    <phoneticPr fontId="3" type="noConversion"/>
  </si>
  <si>
    <t>6월 20일</t>
    <phoneticPr fontId="3" type="noConversion"/>
  </si>
  <si>
    <t>9월 20일</t>
    <phoneticPr fontId="3" type="noConversion"/>
  </si>
  <si>
    <t>12월 20일</t>
    <phoneticPr fontId="3" type="noConversion"/>
  </si>
  <si>
    <t>(급여</t>
    <phoneticPr fontId="3" type="noConversion"/>
  </si>
  <si>
    <t>상여금</t>
    <phoneticPr fontId="3" type="noConversion"/>
  </si>
  <si>
    <t>제수당</t>
    <phoneticPr fontId="3" type="noConversion"/>
  </si>
  <si>
    <t>퇴직 적립</t>
    <phoneticPr fontId="3" type="noConversion"/>
  </si>
  <si>
    <t>사회보험</t>
    <phoneticPr fontId="3" type="noConversion"/>
  </si>
  <si>
    <t>시비</t>
    <phoneticPr fontId="3" type="noConversion"/>
  </si>
  <si>
    <t>11월26일</t>
  </si>
  <si>
    <t>총 계</t>
    <phoneticPr fontId="3" type="noConversion"/>
  </si>
  <si>
    <t>계</t>
    <phoneticPr fontId="3" type="noConversion"/>
  </si>
  <si>
    <t>보조금수입</t>
    <phoneticPr fontId="3" type="noConversion"/>
  </si>
  <si>
    <t>국고보조금수입</t>
    <phoneticPr fontId="3" type="noConversion"/>
  </si>
  <si>
    <t>시군구보조금수입</t>
    <phoneticPr fontId="3" type="noConversion"/>
  </si>
  <si>
    <t>기타보조금수입</t>
    <phoneticPr fontId="3" type="noConversion"/>
  </si>
  <si>
    <t>이월금</t>
    <phoneticPr fontId="3" type="noConversion"/>
  </si>
  <si>
    <t>반납금</t>
    <phoneticPr fontId="3" type="noConversion"/>
  </si>
  <si>
    <t>1월 25일</t>
    <phoneticPr fontId="3" type="noConversion"/>
  </si>
  <si>
    <t>1/4분기 1차 운영비</t>
    <phoneticPr fontId="3" type="noConversion"/>
  </si>
  <si>
    <t>2월 23일</t>
    <phoneticPr fontId="3" type="noConversion"/>
  </si>
  <si>
    <t>1/4분기 2차 운영비</t>
    <phoneticPr fontId="3" type="noConversion"/>
  </si>
  <si>
    <t>3/4분기 운영비</t>
    <phoneticPr fontId="3" type="noConversion"/>
  </si>
  <si>
    <t>1/4분기 1차 구조지원사업비</t>
    <phoneticPr fontId="3" type="noConversion"/>
  </si>
  <si>
    <t>1/4분기 2차 구조지원사업비</t>
    <phoneticPr fontId="3" type="noConversion"/>
  </si>
  <si>
    <t>3/4분기 구조지원사업비</t>
    <phoneticPr fontId="3" type="noConversion"/>
  </si>
  <si>
    <t>3월 20일</t>
    <phoneticPr fontId="3" type="noConversion"/>
  </si>
  <si>
    <t>11월 20일</t>
    <phoneticPr fontId="3" type="noConversion"/>
  </si>
  <si>
    <t>직업훈련</t>
    <phoneticPr fontId="3" type="noConversion"/>
  </si>
  <si>
    <t>의료지원</t>
    <phoneticPr fontId="3" type="noConversion"/>
  </si>
  <si>
    <t>퇴소자피복비</t>
    <phoneticPr fontId="3" type="noConversion"/>
  </si>
  <si>
    <t>간식비</t>
    <phoneticPr fontId="3" type="noConversion"/>
  </si>
  <si>
    <t>발생
일자</t>
    <phoneticPr fontId="3" type="noConversion"/>
  </si>
  <si>
    <t>1월25일</t>
  </si>
  <si>
    <t>1월26일</t>
  </si>
  <si>
    <t>4월25일</t>
  </si>
  <si>
    <t>5월25일</t>
  </si>
  <si>
    <t>7월25일</t>
  </si>
  <si>
    <t>10월25일</t>
  </si>
  <si>
    <t>11월 21일</t>
    <phoneticPr fontId="3" type="noConversion"/>
  </si>
  <si>
    <t>떡국</t>
    <phoneticPr fontId="3" type="noConversion"/>
  </si>
  <si>
    <t>입소자</t>
  </si>
  <si>
    <t>15kg</t>
    <phoneticPr fontId="3" type="noConversion"/>
  </si>
  <si>
    <t>휴지</t>
    <phoneticPr fontId="3" type="noConversion"/>
  </si>
  <si>
    <t>1월 25일</t>
    <phoneticPr fontId="3" type="noConversion"/>
  </si>
  <si>
    <t>샴프</t>
    <phoneticPr fontId="3" type="noConversion"/>
  </si>
  <si>
    <t>생리대(슈퍼)</t>
    <phoneticPr fontId="3" type="noConversion"/>
  </si>
  <si>
    <t>생리대(대)</t>
    <phoneticPr fontId="3" type="noConversion"/>
  </si>
  <si>
    <t>바디워시</t>
    <phoneticPr fontId="3" type="noConversion"/>
  </si>
  <si>
    <t>4개</t>
    <phoneticPr fontId="3" type="noConversion"/>
  </si>
  <si>
    <t>린스</t>
    <phoneticPr fontId="3" type="noConversion"/>
  </si>
  <si>
    <t>치약세트</t>
    <phoneticPr fontId="3" type="noConversion"/>
  </si>
  <si>
    <t>클링징폼</t>
    <phoneticPr fontId="3" type="noConversion"/>
  </si>
  <si>
    <t>시군구보조금</t>
    <phoneticPr fontId="3" type="noConversion"/>
  </si>
  <si>
    <t>소계</t>
    <phoneticPr fontId="3" type="noConversion"/>
  </si>
  <si>
    <t>반납금</t>
    <phoneticPr fontId="3" type="noConversion"/>
  </si>
  <si>
    <r>
      <t xml:space="preserve"> 후원금 수입 및 사용 결과보고서</t>
    </r>
    <r>
      <rPr>
        <b/>
        <sz val="11"/>
        <color indexed="8"/>
        <rFont val="굴림체"/>
        <family val="3"/>
        <charset val="129"/>
      </rPr>
      <t xml:space="preserve">
(시설명 : 부산여성의집) </t>
    </r>
    <phoneticPr fontId="3" type="noConversion"/>
  </si>
  <si>
    <t>078-13-001151-8</t>
    <phoneticPr fontId="3" type="noConversion"/>
  </si>
  <si>
    <t>2018년도 세입·세출 결산서</t>
    <phoneticPr fontId="3" type="noConversion"/>
  </si>
  <si>
    <t>2018   과 목 전 용 조 서</t>
    <phoneticPr fontId="3" type="noConversion"/>
  </si>
  <si>
    <t>2018   예 비 비 사 용 조 서</t>
    <phoneticPr fontId="3" type="noConversion"/>
  </si>
  <si>
    <t>2018년   사 업 수 입 명 세 서</t>
    <phoneticPr fontId="3" type="noConversion"/>
  </si>
  <si>
    <t>2/4분기 운영비</t>
    <phoneticPr fontId="3" type="noConversion"/>
  </si>
  <si>
    <t>4/4분기 운영비</t>
    <phoneticPr fontId="3" type="noConversion"/>
  </si>
  <si>
    <t>운영비 추가 교부금</t>
    <phoneticPr fontId="3" type="noConversion"/>
  </si>
  <si>
    <t>4월 24일</t>
    <phoneticPr fontId="3" type="noConversion"/>
  </si>
  <si>
    <t>7월 27일</t>
    <phoneticPr fontId="3" type="noConversion"/>
  </si>
  <si>
    <t>10월 31일</t>
    <phoneticPr fontId="3" type="noConversion"/>
  </si>
  <si>
    <t>12월 24일</t>
    <phoneticPr fontId="3" type="noConversion"/>
  </si>
  <si>
    <t>2/4분기 구조지원사업비</t>
    <phoneticPr fontId="3" type="noConversion"/>
  </si>
  <si>
    <t>4/4분기 구조지원사업비</t>
    <phoneticPr fontId="3" type="noConversion"/>
  </si>
  <si>
    <t>1월 19일</t>
    <phoneticPr fontId="3" type="noConversion"/>
  </si>
  <si>
    <t>2월 14일</t>
    <phoneticPr fontId="3" type="noConversion"/>
  </si>
  <si>
    <t>5월 18일</t>
    <phoneticPr fontId="3" type="noConversion"/>
  </si>
  <si>
    <t>입소자 생계급여 소급분</t>
    <phoneticPr fontId="3" type="noConversion"/>
  </si>
  <si>
    <t>7월 27일</t>
    <phoneticPr fontId="3" type="noConversion"/>
  </si>
  <si>
    <t>8월 20일</t>
    <phoneticPr fontId="3" type="noConversion"/>
  </si>
  <si>
    <t>10월 19일</t>
    <phoneticPr fontId="3" type="noConversion"/>
  </si>
  <si>
    <t>1/4분기 간식비</t>
    <phoneticPr fontId="3" type="noConversion"/>
  </si>
  <si>
    <t>1/4분기 퇴소자 피복비</t>
    <phoneticPr fontId="3" type="noConversion"/>
  </si>
  <si>
    <t>1/4분기 김장비</t>
    <phoneticPr fontId="3" type="noConversion"/>
  </si>
  <si>
    <t>1/4분기 위험수당</t>
    <phoneticPr fontId="3" type="noConversion"/>
  </si>
  <si>
    <t>1/4분기 난방비</t>
    <phoneticPr fontId="3" type="noConversion"/>
  </si>
  <si>
    <t>3월 23일</t>
  </si>
  <si>
    <t>3월 23일</t>
    <phoneticPr fontId="3" type="noConversion"/>
  </si>
  <si>
    <t>2/4분기 간식비</t>
    <phoneticPr fontId="3" type="noConversion"/>
  </si>
  <si>
    <t>2/4분기 복지수당</t>
    <phoneticPr fontId="3" type="noConversion"/>
  </si>
  <si>
    <t>2/4분기 위험수당</t>
    <phoneticPr fontId="3" type="noConversion"/>
  </si>
  <si>
    <t>2/4분기 난방비</t>
    <phoneticPr fontId="3" type="noConversion"/>
  </si>
  <si>
    <t>2/4분기 김장비</t>
    <phoneticPr fontId="3" type="noConversion"/>
  </si>
  <si>
    <t>2/4분기 퇴소자 피복비</t>
    <phoneticPr fontId="3" type="noConversion"/>
  </si>
  <si>
    <t>8월 3일</t>
    <phoneticPr fontId="3" type="noConversion"/>
  </si>
  <si>
    <t>3/4분기 간식비</t>
    <phoneticPr fontId="3" type="noConversion"/>
  </si>
  <si>
    <t>3/4분기 복지수당</t>
    <phoneticPr fontId="3" type="noConversion"/>
  </si>
  <si>
    <t>3/4분기 위험수당</t>
    <phoneticPr fontId="3" type="noConversion"/>
  </si>
  <si>
    <t>3/4분기 난방비</t>
    <phoneticPr fontId="3" type="noConversion"/>
  </si>
  <si>
    <t>3/4분기 김장비</t>
    <phoneticPr fontId="3" type="noConversion"/>
  </si>
  <si>
    <t>3/4분기 퇴소자 피복비</t>
    <phoneticPr fontId="3" type="noConversion"/>
  </si>
  <si>
    <t>10월 22일</t>
  </si>
  <si>
    <t>10월 22일</t>
    <phoneticPr fontId="3" type="noConversion"/>
  </si>
  <si>
    <t>4/4분기 김장비</t>
    <phoneticPr fontId="3" type="noConversion"/>
  </si>
  <si>
    <t>4/4분기 난방비</t>
    <phoneticPr fontId="3" type="noConversion"/>
  </si>
  <si>
    <t>4/4분기 복지수당</t>
    <phoneticPr fontId="3" type="noConversion"/>
  </si>
  <si>
    <t>4/4분기 위험수당</t>
    <phoneticPr fontId="3" type="noConversion"/>
  </si>
  <si>
    <t>10월 22일</t>
    <phoneticPr fontId="3" type="noConversion"/>
  </si>
  <si>
    <t>4/4분기 퇴소자 피복비</t>
    <phoneticPr fontId="3" type="noConversion"/>
  </si>
  <si>
    <t>4/4분기 간식비</t>
    <phoneticPr fontId="3" type="noConversion"/>
  </si>
  <si>
    <t>순수시비 합계</t>
    <phoneticPr fontId="3" type="noConversion"/>
  </si>
  <si>
    <t>2018년도 부산여성의집 
세입·세출 결산 총괄표</t>
    <phoneticPr fontId="3" type="noConversion"/>
  </si>
  <si>
    <t>1월2일</t>
    <phoneticPr fontId="3" type="noConversion"/>
  </si>
  <si>
    <t>지역사회 후원금품</t>
    <phoneticPr fontId="3" type="noConversion"/>
  </si>
  <si>
    <t>개인</t>
    <phoneticPr fontId="3" type="noConversion"/>
  </si>
  <si>
    <t>비지정후원금</t>
    <phoneticPr fontId="3" type="noConversion"/>
  </si>
  <si>
    <t>1월5일</t>
    <phoneticPr fontId="3" type="noConversion"/>
  </si>
  <si>
    <t>기업</t>
    <phoneticPr fontId="3" type="noConversion"/>
  </si>
  <si>
    <t>1월10일</t>
    <phoneticPr fontId="3" type="noConversion"/>
  </si>
  <si>
    <t>1월16일</t>
    <phoneticPr fontId="3" type="noConversion"/>
  </si>
  <si>
    <t>1월22일</t>
    <phoneticPr fontId="3" type="noConversion"/>
  </si>
  <si>
    <t>1월25일</t>
    <phoneticPr fontId="3" type="noConversion"/>
  </si>
  <si>
    <t>1월26일</t>
    <phoneticPr fontId="3" type="noConversion"/>
  </si>
  <si>
    <t>1월29일</t>
    <phoneticPr fontId="3" type="noConversion"/>
  </si>
  <si>
    <t>1월30일</t>
    <phoneticPr fontId="3" type="noConversion"/>
  </si>
  <si>
    <t>1월31일</t>
    <phoneticPr fontId="3" type="noConversion"/>
  </si>
  <si>
    <t>2월2일</t>
    <phoneticPr fontId="3" type="noConversion"/>
  </si>
  <si>
    <t>2월5일</t>
    <phoneticPr fontId="3" type="noConversion"/>
  </si>
  <si>
    <t>2월18일</t>
    <phoneticPr fontId="3" type="noConversion"/>
  </si>
  <si>
    <t>2월20일</t>
    <phoneticPr fontId="3" type="noConversion"/>
  </si>
  <si>
    <t>2월23일</t>
    <phoneticPr fontId="3" type="noConversion"/>
  </si>
  <si>
    <t>2월26일</t>
    <phoneticPr fontId="3" type="noConversion"/>
  </si>
  <si>
    <t>2월26일</t>
  </si>
  <si>
    <t>2월28일</t>
    <phoneticPr fontId="3" type="noConversion"/>
  </si>
  <si>
    <t>2월28일</t>
  </si>
  <si>
    <t>3월5일</t>
    <phoneticPr fontId="3" type="noConversion"/>
  </si>
  <si>
    <t>3월6일</t>
    <phoneticPr fontId="3" type="noConversion"/>
  </si>
  <si>
    <t>3월9일</t>
    <phoneticPr fontId="3" type="noConversion"/>
  </si>
  <si>
    <t>3월16일</t>
    <phoneticPr fontId="3" type="noConversion"/>
  </si>
  <si>
    <t>3월20일</t>
    <phoneticPr fontId="3" type="noConversion"/>
  </si>
  <si>
    <t>3월23일</t>
    <phoneticPr fontId="3" type="noConversion"/>
  </si>
  <si>
    <t>3월26일</t>
    <phoneticPr fontId="3" type="noConversion"/>
  </si>
  <si>
    <t>3월26일</t>
  </si>
  <si>
    <t>3월28일</t>
    <phoneticPr fontId="3" type="noConversion"/>
  </si>
  <si>
    <t>3월30일</t>
    <phoneticPr fontId="3" type="noConversion"/>
  </si>
  <si>
    <t>4월2일</t>
    <phoneticPr fontId="3" type="noConversion"/>
  </si>
  <si>
    <t>4월2일</t>
  </si>
  <si>
    <t>4월5일</t>
    <phoneticPr fontId="3" type="noConversion"/>
  </si>
  <si>
    <t>4월10일</t>
    <phoneticPr fontId="3" type="noConversion"/>
  </si>
  <si>
    <t>4월19일</t>
    <phoneticPr fontId="3" type="noConversion"/>
  </si>
  <si>
    <t>4월20일</t>
    <phoneticPr fontId="3" type="noConversion"/>
  </si>
  <si>
    <t>4월25일</t>
    <phoneticPr fontId="3" type="noConversion"/>
  </si>
  <si>
    <t>4월26일</t>
    <phoneticPr fontId="3" type="noConversion"/>
  </si>
  <si>
    <t>4월30일</t>
    <phoneticPr fontId="3" type="noConversion"/>
  </si>
  <si>
    <t>5월3일</t>
    <phoneticPr fontId="3" type="noConversion"/>
  </si>
  <si>
    <t>5월8일</t>
    <phoneticPr fontId="3" type="noConversion"/>
  </si>
  <si>
    <t>5월9일</t>
    <phoneticPr fontId="3" type="noConversion"/>
  </si>
  <si>
    <t>5월10일</t>
    <phoneticPr fontId="3" type="noConversion"/>
  </si>
  <si>
    <t>5월 17일</t>
    <phoneticPr fontId="3" type="noConversion"/>
  </si>
  <si>
    <t>5월17일</t>
    <phoneticPr fontId="3" type="noConversion"/>
  </si>
  <si>
    <t>5월21일</t>
    <phoneticPr fontId="3" type="noConversion"/>
  </si>
  <si>
    <t>5월25일</t>
    <phoneticPr fontId="3" type="noConversion"/>
  </si>
  <si>
    <t>5월28일</t>
    <phoneticPr fontId="3" type="noConversion"/>
  </si>
  <si>
    <t>5월30일</t>
    <phoneticPr fontId="3" type="noConversion"/>
  </si>
  <si>
    <t>5월31일</t>
    <phoneticPr fontId="3" type="noConversion"/>
  </si>
  <si>
    <t>6월1일</t>
    <phoneticPr fontId="3" type="noConversion"/>
  </si>
  <si>
    <t>6월5일</t>
    <phoneticPr fontId="3" type="noConversion"/>
  </si>
  <si>
    <t>6월8일</t>
    <phoneticPr fontId="3" type="noConversion"/>
  </si>
  <si>
    <t>6월18일</t>
    <phoneticPr fontId="3" type="noConversion"/>
  </si>
  <si>
    <t>6월20일</t>
    <phoneticPr fontId="3" type="noConversion"/>
  </si>
  <si>
    <t>6월25일</t>
    <phoneticPr fontId="3" type="noConversion"/>
  </si>
  <si>
    <t>6월25일</t>
  </si>
  <si>
    <t>6월26일</t>
    <phoneticPr fontId="3" type="noConversion"/>
  </si>
  <si>
    <t>6월28일</t>
    <phoneticPr fontId="3" type="noConversion"/>
  </si>
  <si>
    <t>7월2일</t>
    <phoneticPr fontId="3" type="noConversion"/>
  </si>
  <si>
    <t>7월2일</t>
  </si>
  <si>
    <t>7월5일</t>
    <phoneticPr fontId="3" type="noConversion"/>
  </si>
  <si>
    <t>7월10일</t>
    <phoneticPr fontId="3" type="noConversion"/>
  </si>
  <si>
    <t>7월18일</t>
    <phoneticPr fontId="3" type="noConversion"/>
  </si>
  <si>
    <t>7월20일</t>
    <phoneticPr fontId="3" type="noConversion"/>
  </si>
  <si>
    <t>7월25일</t>
    <phoneticPr fontId="3" type="noConversion"/>
  </si>
  <si>
    <t>7월26일</t>
    <phoneticPr fontId="3" type="noConversion"/>
  </si>
  <si>
    <t>7월27일</t>
    <phoneticPr fontId="3" type="noConversion"/>
  </si>
  <si>
    <t>7월30일</t>
    <phoneticPr fontId="3" type="noConversion"/>
  </si>
  <si>
    <t>7월30일</t>
  </si>
  <si>
    <t>7월31일</t>
    <phoneticPr fontId="3" type="noConversion"/>
  </si>
  <si>
    <t>8월6일</t>
    <phoneticPr fontId="3" type="noConversion"/>
  </si>
  <si>
    <t>8월10일</t>
    <phoneticPr fontId="3" type="noConversion"/>
  </si>
  <si>
    <t>8월19일</t>
    <phoneticPr fontId="3" type="noConversion"/>
  </si>
  <si>
    <t>8월20일</t>
    <phoneticPr fontId="3" type="noConversion"/>
  </si>
  <si>
    <t>8월24일</t>
    <phoneticPr fontId="3" type="noConversion"/>
  </si>
  <si>
    <t>8월27일</t>
    <phoneticPr fontId="3" type="noConversion"/>
  </si>
  <si>
    <t>8월27일</t>
  </si>
  <si>
    <t>8월28일</t>
    <phoneticPr fontId="3" type="noConversion"/>
  </si>
  <si>
    <t>8월30일</t>
    <phoneticPr fontId="3" type="noConversion"/>
  </si>
  <si>
    <t>8월31일</t>
    <phoneticPr fontId="3" type="noConversion"/>
  </si>
  <si>
    <t>9월2일</t>
    <phoneticPr fontId="3" type="noConversion"/>
  </si>
  <si>
    <t>9월5일</t>
    <phoneticPr fontId="3" type="noConversion"/>
  </si>
  <si>
    <t>9월10일</t>
    <phoneticPr fontId="3" type="noConversion"/>
  </si>
  <si>
    <t>9월20일</t>
    <phoneticPr fontId="3" type="noConversion"/>
  </si>
  <si>
    <t>9월21일</t>
    <phoneticPr fontId="3" type="noConversion"/>
  </si>
  <si>
    <t>9월27일</t>
    <phoneticPr fontId="3" type="noConversion"/>
  </si>
  <si>
    <t>9월27일</t>
  </si>
  <si>
    <t>9월28일</t>
    <phoneticPr fontId="3" type="noConversion"/>
  </si>
  <si>
    <t>10월1일</t>
    <phoneticPr fontId="3" type="noConversion"/>
  </si>
  <si>
    <t>10월1일</t>
  </si>
  <si>
    <t>10월2일</t>
    <phoneticPr fontId="3" type="noConversion"/>
  </si>
  <si>
    <t>10월5일</t>
    <phoneticPr fontId="3" type="noConversion"/>
  </si>
  <si>
    <t>10월10일</t>
    <phoneticPr fontId="3" type="noConversion"/>
  </si>
  <si>
    <t>10월21일</t>
    <phoneticPr fontId="3" type="noConversion"/>
  </si>
  <si>
    <t>10월22일</t>
    <phoneticPr fontId="3" type="noConversion"/>
  </si>
  <si>
    <t>10월22일</t>
  </si>
  <si>
    <t>10월25일</t>
    <phoneticPr fontId="3" type="noConversion"/>
  </si>
  <si>
    <t>10월26일</t>
    <phoneticPr fontId="3" type="noConversion"/>
  </si>
  <si>
    <t>10월29일</t>
    <phoneticPr fontId="3" type="noConversion"/>
  </si>
  <si>
    <t>10월30일</t>
    <phoneticPr fontId="3" type="noConversion"/>
  </si>
  <si>
    <t>10월31일</t>
    <phoneticPr fontId="3" type="noConversion"/>
  </si>
  <si>
    <t>11월1일</t>
    <phoneticPr fontId="3" type="noConversion"/>
  </si>
  <si>
    <t>11월5일</t>
    <phoneticPr fontId="3" type="noConversion"/>
  </si>
  <si>
    <t>11월9일</t>
    <phoneticPr fontId="3" type="noConversion"/>
  </si>
  <si>
    <t>11월12일</t>
    <phoneticPr fontId="3" type="noConversion"/>
  </si>
  <si>
    <t>11월17일</t>
    <phoneticPr fontId="3" type="noConversion"/>
  </si>
  <si>
    <t>11월20일</t>
    <phoneticPr fontId="3" type="noConversion"/>
  </si>
  <si>
    <t>11월23일</t>
    <phoneticPr fontId="3" type="noConversion"/>
  </si>
  <si>
    <t>11월24일</t>
    <phoneticPr fontId="3" type="noConversion"/>
  </si>
  <si>
    <t>11월26일</t>
    <phoneticPr fontId="3" type="noConversion"/>
  </si>
  <si>
    <t>11월27일</t>
    <phoneticPr fontId="3" type="noConversion"/>
  </si>
  <si>
    <t>11월28일</t>
    <phoneticPr fontId="3" type="noConversion"/>
  </si>
  <si>
    <t>11월30일</t>
    <phoneticPr fontId="3" type="noConversion"/>
  </si>
  <si>
    <t>11월30일</t>
  </si>
  <si>
    <t>12월5일</t>
    <phoneticPr fontId="3" type="noConversion"/>
  </si>
  <si>
    <t>12월6일</t>
    <phoneticPr fontId="3" type="noConversion"/>
  </si>
  <si>
    <t>12월7일</t>
    <phoneticPr fontId="3" type="noConversion"/>
  </si>
  <si>
    <t>12월10일</t>
    <phoneticPr fontId="3" type="noConversion"/>
  </si>
  <si>
    <t>12월11일</t>
    <phoneticPr fontId="3" type="noConversion"/>
  </si>
  <si>
    <t>12월16일</t>
    <phoneticPr fontId="3" type="noConversion"/>
  </si>
  <si>
    <t>12월20일</t>
    <phoneticPr fontId="3" type="noConversion"/>
  </si>
  <si>
    <t>12월24일</t>
    <phoneticPr fontId="3" type="noConversion"/>
  </si>
  <si>
    <t>12월26일</t>
    <phoneticPr fontId="3" type="noConversion"/>
  </si>
  <si>
    <t>12월27일</t>
    <phoneticPr fontId="3" type="noConversion"/>
  </si>
  <si>
    <t>12월31일</t>
    <phoneticPr fontId="3" type="noConversion"/>
  </si>
  <si>
    <t>12월31일</t>
  </si>
  <si>
    <t>2월1일</t>
    <phoneticPr fontId="3" type="noConversion"/>
  </si>
  <si>
    <t>공공기관</t>
    <phoneticPr fontId="3" type="noConversion"/>
  </si>
  <si>
    <t>생활용품</t>
    <phoneticPr fontId="3" type="noConversion"/>
  </si>
  <si>
    <t>생리대(대)</t>
    <phoneticPr fontId="3" type="noConversion"/>
  </si>
  <si>
    <t>64p</t>
    <phoneticPr fontId="3" type="noConversion"/>
  </si>
  <si>
    <t>14p</t>
    <phoneticPr fontId="3" type="noConversion"/>
  </si>
  <si>
    <t>2월1일</t>
  </si>
  <si>
    <t>생리대(슈퍼)</t>
    <phoneticPr fontId="3" type="noConversion"/>
  </si>
  <si>
    <t>20p</t>
    <phoneticPr fontId="3" type="noConversion"/>
  </si>
  <si>
    <t>32p</t>
    <phoneticPr fontId="3" type="noConversion"/>
  </si>
  <si>
    <t>생리대(오버)</t>
    <phoneticPr fontId="3" type="noConversion"/>
  </si>
  <si>
    <t>휴지</t>
    <phoneticPr fontId="3" type="noConversion"/>
  </si>
  <si>
    <t>30롤</t>
    <phoneticPr fontId="3" type="noConversion"/>
  </si>
  <si>
    <t>2월7일</t>
    <phoneticPr fontId="3" type="noConversion"/>
  </si>
  <si>
    <t>민간단체</t>
    <phoneticPr fontId="3" type="noConversion"/>
  </si>
  <si>
    <t>주식</t>
    <phoneticPr fontId="3" type="noConversion"/>
  </si>
  <si>
    <t>떡국</t>
    <phoneticPr fontId="3" type="noConversion"/>
  </si>
  <si>
    <t>15kg</t>
    <phoneticPr fontId="3" type="noConversion"/>
  </si>
  <si>
    <t>1세트4개</t>
    <phoneticPr fontId="3" type="noConversion"/>
  </si>
  <si>
    <t>샴프</t>
    <phoneticPr fontId="3" type="noConversion"/>
  </si>
  <si>
    <t>린스</t>
    <phoneticPr fontId="3" type="noConversion"/>
  </si>
  <si>
    <t>바디워시</t>
    <phoneticPr fontId="3" type="noConversion"/>
  </si>
  <si>
    <t>세트</t>
    <phoneticPr fontId="3" type="noConversion"/>
  </si>
  <si>
    <t>2월14일</t>
    <phoneticPr fontId="3" type="noConversion"/>
  </si>
  <si>
    <t>트리트먼트</t>
    <phoneticPr fontId="3" type="noConversion"/>
  </si>
  <si>
    <t>16개</t>
    <phoneticPr fontId="3" type="noConversion"/>
  </si>
  <si>
    <t>샴프&amp;린스</t>
    <phoneticPr fontId="3" type="noConversion"/>
  </si>
  <si>
    <t>6세트</t>
    <phoneticPr fontId="3" type="noConversion"/>
  </si>
  <si>
    <t>지역사회후원물품</t>
    <phoneticPr fontId="3" type="noConversion"/>
  </si>
  <si>
    <t>치약세트</t>
    <phoneticPr fontId="3" type="noConversion"/>
  </si>
  <si>
    <t>10세트</t>
    <phoneticPr fontId="3" type="noConversion"/>
  </si>
  <si>
    <t>4개</t>
    <phoneticPr fontId="3" type="noConversion"/>
  </si>
  <si>
    <t>종교단체</t>
    <phoneticPr fontId="3" type="noConversion"/>
  </si>
  <si>
    <t>쌀(20kg)</t>
    <phoneticPr fontId="3" type="noConversion"/>
  </si>
  <si>
    <t>5월15일</t>
    <phoneticPr fontId="3" type="noConversion"/>
  </si>
  <si>
    <t>쌀(10kg)</t>
    <phoneticPr fontId="3" type="noConversion"/>
  </si>
  <si>
    <t>9월18일</t>
    <phoneticPr fontId="3" type="noConversion"/>
  </si>
  <si>
    <t>클링징폼</t>
    <phoneticPr fontId="3" type="noConversion"/>
  </si>
  <si>
    <t>11월 21일</t>
    <phoneticPr fontId="3" type="noConversion"/>
  </si>
  <si>
    <t>생활용품 및 부식</t>
    <phoneticPr fontId="3" type="noConversion"/>
  </si>
  <si>
    <t>box</t>
    <phoneticPr fontId="3" type="noConversion"/>
  </si>
  <si>
    <t>9월20일</t>
  </si>
  <si>
    <t>9월18일</t>
  </si>
  <si>
    <t>9월18일</t>
    <phoneticPr fontId="3" type="noConversion"/>
  </si>
  <si>
    <t>9월20일</t>
    <phoneticPr fontId="3" type="noConversion"/>
  </si>
  <si>
    <t>1월 9일</t>
    <phoneticPr fontId="3" type="noConversion"/>
  </si>
  <si>
    <t>1월 18일</t>
    <phoneticPr fontId="3" type="noConversion"/>
  </si>
  <si>
    <t>업무용 자동차 갱신에 따른 보호료</t>
    <phoneticPr fontId="3" type="noConversion"/>
  </si>
  <si>
    <t>1월 18일</t>
    <phoneticPr fontId="3" type="noConversion"/>
  </si>
  <si>
    <t>1월 24일</t>
    <phoneticPr fontId="3" type="noConversion"/>
  </si>
  <si>
    <t>1층 주방 히타 전원 코드 선 교체</t>
    <phoneticPr fontId="3" type="noConversion"/>
  </si>
  <si>
    <t>직원 명절(설)특별수당</t>
    <phoneticPr fontId="3" type="noConversion"/>
  </si>
  <si>
    <t>2월 14일</t>
    <phoneticPr fontId="3" type="noConversion"/>
  </si>
  <si>
    <t>2월 27일</t>
    <phoneticPr fontId="3" type="noConversion"/>
  </si>
  <si>
    <t>후원자 모집을 위한 경비</t>
    <phoneticPr fontId="3" type="noConversion"/>
  </si>
  <si>
    <t>4월 16일</t>
    <phoneticPr fontId="3" type="noConversion"/>
  </si>
  <si>
    <t>캠프(하이서울 218투어)프로그램 숙박비</t>
    <phoneticPr fontId="3" type="noConversion"/>
  </si>
  <si>
    <t>4월 16일</t>
    <phoneticPr fontId="3" type="noConversion"/>
  </si>
  <si>
    <t>캠프(하이서울 218투어)프로그램 숙박비 송금수수료</t>
    <phoneticPr fontId="3" type="noConversion"/>
  </si>
  <si>
    <t>4월 27일</t>
    <phoneticPr fontId="3" type="noConversion"/>
  </si>
  <si>
    <t>7월 3일</t>
    <phoneticPr fontId="3" type="noConversion"/>
  </si>
  <si>
    <t>7월 20일</t>
    <phoneticPr fontId="3" type="noConversion"/>
  </si>
  <si>
    <t>2018문화체험(여름:물놀이)프로그램 간식비</t>
    <phoneticPr fontId="3" type="noConversion"/>
  </si>
  <si>
    <t>7월 25일</t>
    <phoneticPr fontId="3" type="noConversion"/>
  </si>
  <si>
    <t>2018년 직원 휴가 특별수당 지출</t>
    <phoneticPr fontId="3" type="noConversion"/>
  </si>
  <si>
    <t>8월 28일</t>
    <phoneticPr fontId="3" type="noConversion"/>
  </si>
  <si>
    <t>2018 자체(섬유공예)프로그램 재료(투명봉투) 구입</t>
    <phoneticPr fontId="3" type="noConversion"/>
  </si>
  <si>
    <t>8월 28일</t>
    <phoneticPr fontId="3" type="noConversion"/>
  </si>
  <si>
    <t>2018 자체(섬유공예)프로그램 재료(뜨개실) 구입</t>
    <phoneticPr fontId="3" type="noConversion"/>
  </si>
  <si>
    <t>9월 14일</t>
    <phoneticPr fontId="3" type="noConversion"/>
  </si>
  <si>
    <t>2018 문화체험(가을:DIY)프로그램 간식비</t>
    <phoneticPr fontId="3" type="noConversion"/>
  </si>
  <si>
    <t>9월 14일</t>
    <phoneticPr fontId="3" type="noConversion"/>
  </si>
  <si>
    <t>2018 문화체험(가을:DIY)프로그램 식비</t>
    <phoneticPr fontId="3" type="noConversion"/>
  </si>
  <si>
    <t>9월 21일</t>
    <phoneticPr fontId="3" type="noConversion"/>
  </si>
  <si>
    <t>직원 명절(추석)특별수당</t>
    <phoneticPr fontId="3" type="noConversion"/>
  </si>
  <si>
    <t>2018 하반기 캠프(문경)프로그램 간식비</t>
    <phoneticPr fontId="3" type="noConversion"/>
  </si>
  <si>
    <t>10월 18일</t>
    <phoneticPr fontId="3" type="noConversion"/>
  </si>
  <si>
    <t>10월 19일</t>
    <phoneticPr fontId="3" type="noConversion"/>
  </si>
  <si>
    <t>2018 하반기 캠프(문경)프로그램 간식비</t>
    <phoneticPr fontId="3" type="noConversion"/>
  </si>
  <si>
    <t>11월 26일</t>
    <phoneticPr fontId="3" type="noConversion"/>
  </si>
  <si>
    <t>12월 11일</t>
    <phoneticPr fontId="3" type="noConversion"/>
  </si>
  <si>
    <t>12월 11일</t>
    <phoneticPr fontId="3" type="noConversion"/>
  </si>
  <si>
    <t>12월 21일</t>
    <phoneticPr fontId="3" type="noConversion"/>
  </si>
  <si>
    <t>2018 송년(마침표)프로그램 간식비</t>
    <phoneticPr fontId="3" type="noConversion"/>
  </si>
  <si>
    <t>12월 31일</t>
    <phoneticPr fontId="3" type="noConversion"/>
  </si>
  <si>
    <t>세트</t>
    <phoneticPr fontId="3" type="noConversion"/>
  </si>
  <si>
    <t>세트</t>
    <phoneticPr fontId="3" type="noConversion"/>
  </si>
  <si>
    <t xml:space="preserve">기간 : 2018년 1월 1일 부터 2018년 12월 31일 까지 </t>
    <phoneticPr fontId="3" type="noConversion"/>
  </si>
  <si>
    <t>시비</t>
    <phoneticPr fontId="3" type="noConversion"/>
  </si>
  <si>
    <t>총  계</t>
    <phoneticPr fontId="3" type="noConversion"/>
  </si>
  <si>
    <t>비 고</t>
    <phoneticPr fontId="3" type="noConversion"/>
  </si>
  <si>
    <t>시설장
전**</t>
    <phoneticPr fontId="3" type="noConversion"/>
  </si>
  <si>
    <t>상담원
박**</t>
    <phoneticPr fontId="3" type="noConversion"/>
  </si>
  <si>
    <t>상담원
임**</t>
    <phoneticPr fontId="3" type="noConversion"/>
  </si>
  <si>
    <t>사무원
조**</t>
    <phoneticPr fontId="3" type="noConversion"/>
  </si>
  <si>
    <t>취사원
심**</t>
    <phoneticPr fontId="3" type="noConversion"/>
  </si>
  <si>
    <t>허**</t>
    <phoneticPr fontId="3" type="noConversion"/>
  </si>
  <si>
    <t>전**</t>
    <phoneticPr fontId="3" type="noConversion"/>
  </si>
  <si>
    <t>구**</t>
    <phoneticPr fontId="3" type="noConversion"/>
  </si>
  <si>
    <t>조**</t>
    <phoneticPr fontId="3" type="noConversion"/>
  </si>
  <si>
    <t>강**</t>
    <phoneticPr fontId="3" type="noConversion"/>
  </si>
  <si>
    <t>이**</t>
    <phoneticPr fontId="3" type="noConversion"/>
  </si>
  <si>
    <t>오**</t>
    <phoneticPr fontId="3" type="noConversion"/>
  </si>
  <si>
    <t>수양**</t>
    <phoneticPr fontId="3" type="noConversion"/>
  </si>
  <si>
    <t>김**</t>
    <phoneticPr fontId="3" type="noConversion"/>
  </si>
  <si>
    <t>장**</t>
    <phoneticPr fontId="3" type="noConversion"/>
  </si>
  <si>
    <t>유창***</t>
    <phoneticPr fontId="3" type="noConversion"/>
  </si>
  <si>
    <t>문**</t>
    <phoneticPr fontId="3" type="noConversion"/>
  </si>
  <si>
    <t>양**</t>
    <phoneticPr fontId="3" type="noConversion"/>
  </si>
  <si>
    <t>박**</t>
    <phoneticPr fontId="3" type="noConversion"/>
  </si>
  <si>
    <t>심**</t>
    <phoneticPr fontId="3" type="noConversion"/>
  </si>
  <si>
    <t>임**</t>
    <phoneticPr fontId="3" type="noConversion"/>
  </si>
  <si>
    <t>허**</t>
    <phoneticPr fontId="3" type="noConversion"/>
  </si>
  <si>
    <t>임**</t>
    <phoneticPr fontId="3" type="noConversion"/>
  </si>
  <si>
    <t>수양**</t>
    <phoneticPr fontId="3" type="noConversion"/>
  </si>
  <si>
    <t>오**</t>
    <phoneticPr fontId="3" type="noConversion"/>
  </si>
  <si>
    <t>전**</t>
    <phoneticPr fontId="3" type="noConversion"/>
  </si>
  <si>
    <t>황**</t>
    <phoneticPr fontId="3" type="noConversion"/>
  </si>
  <si>
    <t>한국*****</t>
    <phoneticPr fontId="3" type="noConversion"/>
  </si>
  <si>
    <t>대한****</t>
    <phoneticPr fontId="3" type="noConversion"/>
  </si>
  <si>
    <t>동래*******</t>
    <phoneticPr fontId="3" type="noConversion"/>
  </si>
  <si>
    <t>복지***</t>
    <phoneticPr fontId="3" type="noConversion"/>
  </si>
  <si>
    <t>동래******</t>
    <phoneticPr fontId="3" type="noConversion"/>
  </si>
  <si>
    <t>정보*****</t>
    <phoneticPr fontId="3" type="noConversion"/>
  </si>
  <si>
    <t>풍성***</t>
    <phoneticPr fontId="3" type="noConversion"/>
  </si>
  <si>
    <t>효**</t>
    <phoneticPr fontId="3" type="noConversion"/>
  </si>
  <si>
    <t>효**</t>
    <phoneticPr fontId="3" type="noConversion"/>
  </si>
  <si>
    <t>여**</t>
    <phoneticPr fontId="3" type="noConversion"/>
  </si>
  <si>
    <t>여**</t>
    <phoneticPr fontId="3" type="noConversion"/>
  </si>
  <si>
    <t>입소자 문** 바리스타 자격취득(사진인화)경비</t>
    <phoneticPr fontId="3" type="noConversion"/>
  </si>
  <si>
    <t>입소자 이** 입원확인서 발급비</t>
    <phoneticPr fontId="3" type="noConversion"/>
  </si>
  <si>
    <t>입소자 임** 용돈 지급</t>
    <phoneticPr fontId="3" type="noConversion"/>
  </si>
  <si>
    <t>입소자 조** 용돈 지급</t>
    <phoneticPr fontId="3" type="noConversion"/>
  </si>
  <si>
    <t>입소자 정** 용돈 지급</t>
    <phoneticPr fontId="3" type="noConversion"/>
  </si>
  <si>
    <t>입소자(이**)발표회 축하 꽃다발 구입</t>
    <phoneticPr fontId="3" type="noConversion"/>
  </si>
  <si>
    <t>12월 종사자(상담원 박**)숙직수당 일부 지출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</si>
</sst>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/&quot;d;@"/>
    <numFmt numFmtId="178" formatCode="mm&quot;월&quot;\ dd&quot;일&quot;"/>
  </numFmts>
  <fonts count="6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바탕"/>
      <family val="1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새굴림"/>
      <family val="1"/>
      <charset val="129"/>
    </font>
    <font>
      <b/>
      <sz val="22"/>
      <name val="새굴림"/>
      <family val="1"/>
      <charset val="129"/>
    </font>
    <font>
      <sz val="10"/>
      <color rgb="FF000000"/>
      <name val="바탕"/>
      <family val="1"/>
      <charset val="129"/>
    </font>
    <font>
      <sz val="11"/>
      <color rgb="FF000000"/>
      <name val="돋움체"/>
      <family val="3"/>
      <charset val="129"/>
    </font>
    <font>
      <sz val="10"/>
      <color rgb="FF000000"/>
      <name val="돋움체"/>
      <family val="3"/>
      <charset val="129"/>
    </font>
    <font>
      <sz val="9"/>
      <color rgb="FF000000"/>
      <name val="돋움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굴림체"/>
      <family val="3"/>
      <charset val="129"/>
    </font>
    <font>
      <b/>
      <sz val="28"/>
      <name val="굴림체"/>
      <family val="3"/>
      <charset val="129"/>
    </font>
    <font>
      <b/>
      <sz val="24"/>
      <name val="굴림체"/>
      <family val="3"/>
      <charset val="129"/>
    </font>
    <font>
      <b/>
      <sz val="11"/>
      <name val="굴림체"/>
      <family val="3"/>
      <charset val="129"/>
    </font>
    <font>
      <b/>
      <sz val="20"/>
      <name val="굴림체"/>
      <family val="3"/>
      <charset val="129"/>
    </font>
    <font>
      <b/>
      <sz val="14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u/>
      <sz val="11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22"/>
      <name val="굴림체"/>
      <family val="3"/>
      <charset val="129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rgb="FFFF0000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u/>
      <sz val="12"/>
      <color rgb="FF000000"/>
      <name val="굴림체"/>
      <family val="3"/>
      <charset val="129"/>
    </font>
    <font>
      <b/>
      <sz val="16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indexed="8"/>
      <name val="굴림"/>
      <family val="3"/>
      <charset val="129"/>
    </font>
    <font>
      <sz val="9"/>
      <color indexed="8"/>
      <name val="굴림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" fillId="0" borderId="0"/>
  </cellStyleXfs>
  <cellXfs count="771"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90" xfId="0" applyFont="1" applyBorder="1" applyAlignment="1">
      <alignment vertical="center" wrapText="1"/>
    </xf>
    <xf numFmtId="0" fontId="24" fillId="0" borderId="90" xfId="0" applyFont="1" applyBorder="1" applyAlignment="1">
      <alignment horizontal="right" vertical="center" wrapText="1"/>
    </xf>
    <xf numFmtId="0" fontId="24" fillId="0" borderId="90" xfId="0" applyFont="1" applyBorder="1" applyAlignment="1">
      <alignment horizontal="center" vertical="center" wrapText="1"/>
    </xf>
    <xf numFmtId="3" fontId="24" fillId="0" borderId="90" xfId="0" applyNumberFormat="1" applyFont="1" applyBorder="1" applyAlignment="1">
      <alignment horizontal="right" vertical="center" wrapText="1"/>
    </xf>
    <xf numFmtId="0" fontId="24" fillId="0" borderId="90" xfId="0" applyFont="1" applyBorder="1" applyAlignment="1">
      <alignment vertical="center" wrapText="1"/>
    </xf>
    <xf numFmtId="3" fontId="24" fillId="0" borderId="91" xfId="0" applyNumberFormat="1" applyFont="1" applyBorder="1" applyAlignment="1">
      <alignment horizontal="right" vertical="center" wrapText="1"/>
    </xf>
    <xf numFmtId="3" fontId="24" fillId="0" borderId="92" xfId="0" applyNumberFormat="1" applyFont="1" applyBorder="1" applyAlignment="1">
      <alignment horizontal="right" vertical="center" wrapText="1"/>
    </xf>
    <xf numFmtId="3" fontId="24" fillId="0" borderId="93" xfId="0" applyNumberFormat="1" applyFont="1" applyBorder="1" applyAlignment="1">
      <alignment horizontal="right" vertical="center" wrapText="1"/>
    </xf>
    <xf numFmtId="0" fontId="0" fillId="0" borderId="94" xfId="0" applyBorder="1" applyAlignment="1">
      <alignment vertical="center"/>
    </xf>
    <xf numFmtId="0" fontId="24" fillId="0" borderId="95" xfId="0" applyFont="1" applyBorder="1" applyAlignment="1">
      <alignment vertical="center" wrapText="1"/>
    </xf>
    <xf numFmtId="3" fontId="24" fillId="0" borderId="95" xfId="0" applyNumberFormat="1" applyFont="1" applyBorder="1" applyAlignment="1">
      <alignment horizontal="right" vertical="center" wrapText="1"/>
    </xf>
    <xf numFmtId="0" fontId="24" fillId="0" borderId="95" xfId="0" applyFont="1" applyBorder="1" applyAlignment="1">
      <alignment horizontal="center" vertical="center" wrapText="1"/>
    </xf>
    <xf numFmtId="3" fontId="24" fillId="0" borderId="97" xfId="0" applyNumberFormat="1" applyFont="1" applyBorder="1" applyAlignment="1">
      <alignment horizontal="right" vertical="center" wrapText="1"/>
    </xf>
    <xf numFmtId="3" fontId="24" fillId="0" borderId="98" xfId="0" applyNumberFormat="1" applyFont="1" applyBorder="1" applyAlignment="1">
      <alignment horizontal="right" vertical="center" wrapText="1"/>
    </xf>
    <xf numFmtId="0" fontId="0" fillId="0" borderId="37" xfId="0" applyBorder="1" applyAlignment="1">
      <alignment horizontal="right" vertical="center"/>
    </xf>
    <xf numFmtId="0" fontId="24" fillId="0" borderId="99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left" vertical="center" wrapText="1"/>
    </xf>
    <xf numFmtId="0" fontId="24" fillId="0" borderId="96" xfId="0" applyFont="1" applyBorder="1" applyAlignment="1">
      <alignment horizontal="left" vertical="center" wrapText="1"/>
    </xf>
    <xf numFmtId="0" fontId="24" fillId="0" borderId="95" xfId="0" applyFont="1" applyBorder="1" applyAlignment="1">
      <alignment horizontal="left" vertical="center" wrapText="1"/>
    </xf>
    <xf numFmtId="0" fontId="24" fillId="0" borderId="9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23" fillId="0" borderId="100" xfId="0" applyFont="1" applyBorder="1" applyAlignment="1">
      <alignment vertical="center" wrapText="1"/>
    </xf>
    <xf numFmtId="0" fontId="24" fillId="0" borderId="101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right" vertical="center" wrapText="1"/>
    </xf>
    <xf numFmtId="0" fontId="24" fillId="0" borderId="89" xfId="0" applyFont="1" applyBorder="1" applyAlignment="1">
      <alignment horizontal="center" vertical="center" wrapText="1"/>
    </xf>
    <xf numFmtId="0" fontId="24" fillId="0" borderId="89" xfId="0" applyFont="1" applyBorder="1" applyAlignment="1">
      <alignment vertical="center" wrapText="1"/>
    </xf>
    <xf numFmtId="0" fontId="24" fillId="0" borderId="95" xfId="0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0" fillId="0" borderId="110" xfId="0" applyBorder="1">
      <alignment vertical="center"/>
    </xf>
    <xf numFmtId="0" fontId="0" fillId="0" borderId="104" xfId="0" applyBorder="1">
      <alignment vertical="center"/>
    </xf>
    <xf numFmtId="0" fontId="0" fillId="0" borderId="10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05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44" xfId="0" applyBorder="1">
      <alignment vertical="center"/>
    </xf>
    <xf numFmtId="0" fontId="24" fillId="0" borderId="104" xfId="0" applyFont="1" applyBorder="1" applyAlignment="1">
      <alignment horizontal="center" vertical="center" wrapText="1"/>
    </xf>
    <xf numFmtId="3" fontId="24" fillId="0" borderId="102" xfId="0" applyNumberFormat="1" applyFont="1" applyBorder="1" applyAlignment="1">
      <alignment horizontal="right" vertical="center" wrapText="1"/>
    </xf>
    <xf numFmtId="0" fontId="25" fillId="0" borderId="95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49" fontId="24" fillId="0" borderId="90" xfId="0" applyNumberFormat="1" applyFont="1" applyBorder="1" applyAlignment="1">
      <alignment horizontal="right" vertical="center" wrapText="1"/>
    </xf>
    <xf numFmtId="0" fontId="0" fillId="0" borderId="90" xfId="0" applyBorder="1" applyAlignment="1">
      <alignment horizontal="right" vertical="center"/>
    </xf>
    <xf numFmtId="176" fontId="0" fillId="0" borderId="120" xfId="0" applyNumberFormat="1" applyBorder="1" applyAlignment="1">
      <alignment vertical="center" wrapText="1"/>
    </xf>
    <xf numFmtId="176" fontId="0" fillId="0" borderId="125" xfId="0" applyNumberFormat="1" applyBorder="1" applyAlignment="1">
      <alignment horizontal="right" vertical="center" wrapText="1"/>
    </xf>
    <xf numFmtId="0" fontId="0" fillId="0" borderId="125" xfId="0" applyBorder="1" applyAlignment="1">
      <alignment vertical="center"/>
    </xf>
    <xf numFmtId="0" fontId="24" fillId="0" borderId="90" xfId="0" applyFont="1" applyBorder="1" applyAlignment="1">
      <alignment horizontal="left" vertical="center" wrapText="1"/>
    </xf>
    <xf numFmtId="0" fontId="24" fillId="0" borderId="99" xfId="0" applyFont="1" applyBorder="1" applyAlignment="1">
      <alignment vertical="center" wrapText="1"/>
    </xf>
    <xf numFmtId="3" fontId="24" fillId="0" borderId="107" xfId="0" applyNumberFormat="1" applyFont="1" applyBorder="1" applyAlignment="1">
      <alignment horizontal="right" vertical="center" wrapText="1"/>
    </xf>
    <xf numFmtId="3" fontId="24" fillId="0" borderId="111" xfId="0" applyNumberFormat="1" applyFont="1" applyBorder="1" applyAlignment="1">
      <alignment horizontal="right" vertical="center" wrapText="1"/>
    </xf>
    <xf numFmtId="3" fontId="24" fillId="0" borderId="112" xfId="0" applyNumberFormat="1" applyFont="1" applyBorder="1" applyAlignment="1">
      <alignment horizontal="right" vertical="center" wrapText="1"/>
    </xf>
    <xf numFmtId="3" fontId="24" fillId="0" borderId="113" xfId="0" applyNumberFormat="1" applyFont="1" applyBorder="1" applyAlignment="1">
      <alignment horizontal="right" vertical="center" wrapText="1"/>
    </xf>
    <xf numFmtId="3" fontId="24" fillId="0" borderId="114" xfId="0" applyNumberFormat="1" applyFont="1" applyBorder="1" applyAlignment="1">
      <alignment horizontal="right" vertical="center" wrapText="1"/>
    </xf>
    <xf numFmtId="3" fontId="24" fillId="0" borderId="115" xfId="0" applyNumberFormat="1" applyFont="1" applyBorder="1" applyAlignment="1">
      <alignment horizontal="right" vertical="center" wrapText="1"/>
    </xf>
    <xf numFmtId="0" fontId="24" fillId="0" borderId="107" xfId="0" applyFont="1" applyBorder="1" applyAlignment="1">
      <alignment horizontal="right" vertical="center" wrapText="1"/>
    </xf>
    <xf numFmtId="0" fontId="24" fillId="0" borderId="102" xfId="0" applyFont="1" applyBorder="1" applyAlignment="1">
      <alignment horizontal="right" vertical="center" wrapText="1"/>
    </xf>
    <xf numFmtId="3" fontId="24" fillId="0" borderId="111" xfId="32" applyNumberFormat="1" applyFont="1" applyBorder="1" applyAlignment="1">
      <alignment horizontal="right" vertical="center" wrapText="1"/>
    </xf>
    <xf numFmtId="0" fontId="24" fillId="0" borderId="112" xfId="0" applyFont="1" applyBorder="1" applyAlignment="1">
      <alignment horizontal="right" vertical="center" wrapText="1"/>
    </xf>
    <xf numFmtId="3" fontId="24" fillId="0" borderId="103" xfId="0" applyNumberFormat="1" applyFont="1" applyBorder="1" applyAlignment="1">
      <alignment horizontal="right" vertical="center" wrapText="1"/>
    </xf>
    <xf numFmtId="0" fontId="25" fillId="0" borderId="90" xfId="0" applyFont="1" applyBorder="1" applyAlignment="1">
      <alignment horizontal="center" vertical="center" wrapText="1"/>
    </xf>
    <xf numFmtId="0" fontId="29" fillId="0" borderId="0" xfId="43" applyNumberFormat="1" applyFont="1" applyAlignment="1">
      <alignment horizontal="center" vertical="center"/>
    </xf>
    <xf numFmtId="0" fontId="29" fillId="0" borderId="0" xfId="43" applyFont="1"/>
    <xf numFmtId="0" fontId="31" fillId="0" borderId="0" xfId="43" applyNumberFormat="1" applyFont="1" applyAlignment="1">
      <alignment horizontal="center" vertical="center"/>
    </xf>
    <xf numFmtId="41" fontId="29" fillId="0" borderId="0" xfId="32" applyFont="1" applyAlignment="1">
      <alignment horizontal="center" vertical="center"/>
    </xf>
    <xf numFmtId="41" fontId="32" fillId="0" borderId="0" xfId="32" applyFont="1" applyAlignment="1">
      <alignment horizontal="center" vertical="center"/>
    </xf>
    <xf numFmtId="41" fontId="29" fillId="0" borderId="0" xfId="32" applyFont="1" applyAlignment="1">
      <alignment horizontal="left" vertical="center"/>
    </xf>
    <xf numFmtId="41" fontId="29" fillId="0" borderId="0" xfId="32" applyFont="1" applyAlignment="1">
      <alignment vertical="center"/>
    </xf>
    <xf numFmtId="41" fontId="29" fillId="0" borderId="0" xfId="32" applyFont="1" applyAlignment="1">
      <alignment horizontal="right" vertical="center"/>
    </xf>
    <xf numFmtId="41" fontId="35" fillId="0" borderId="80" xfId="32" applyFont="1" applyBorder="1" applyAlignment="1">
      <alignment horizontal="center" vertical="center" wrapText="1"/>
    </xf>
    <xf numFmtId="41" fontId="35" fillId="0" borderId="142" xfId="32" applyFont="1" applyBorder="1" applyAlignment="1">
      <alignment horizontal="center" vertical="center" wrapText="1"/>
    </xf>
    <xf numFmtId="41" fontId="35" fillId="0" borderId="131" xfId="32" applyFont="1" applyBorder="1" applyAlignment="1">
      <alignment horizontal="center" vertical="center" wrapText="1"/>
    </xf>
    <xf numFmtId="41" fontId="34" fillId="0" borderId="140" xfId="32" applyFont="1" applyBorder="1" applyAlignment="1">
      <alignment horizontal="center" vertical="center" wrapText="1"/>
    </xf>
    <xf numFmtId="41" fontId="35" fillId="0" borderId="30" xfId="32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31" xfId="0" applyFont="1" applyBorder="1" applyAlignment="1">
      <alignment horizontal="center" vertical="center" wrapText="1"/>
    </xf>
    <xf numFmtId="41" fontId="36" fillId="24" borderId="41" xfId="32" applyFont="1" applyFill="1" applyBorder="1" applyAlignment="1">
      <alignment horizontal="center" vertical="center"/>
    </xf>
    <xf numFmtId="41" fontId="37" fillId="0" borderId="143" xfId="32" applyFont="1" applyBorder="1" applyAlignment="1">
      <alignment horizontal="center" vertical="center" wrapText="1"/>
    </xf>
    <xf numFmtId="41" fontId="37" fillId="0" borderId="132" xfId="32" applyFont="1" applyBorder="1" applyAlignment="1">
      <alignment horizontal="right" vertical="center" wrapText="1"/>
    </xf>
    <xf numFmtId="41" fontId="34" fillId="0" borderId="127" xfId="32" applyFont="1" applyBorder="1" applyAlignment="1">
      <alignment horizontal="center" vertical="center" wrapText="1"/>
    </xf>
    <xf numFmtId="41" fontId="36" fillId="24" borderId="19" xfId="32" applyFont="1" applyFill="1" applyBorder="1" applyAlignment="1">
      <alignment horizontal="center" vertical="center"/>
    </xf>
    <xf numFmtId="41" fontId="37" fillId="0" borderId="31" xfId="32" applyFont="1" applyBorder="1" applyAlignment="1">
      <alignment horizontal="center" vertical="center" wrapText="1"/>
    </xf>
    <xf numFmtId="41" fontId="37" fillId="0" borderId="144" xfId="32" applyFont="1" applyBorder="1" applyAlignment="1">
      <alignment horizontal="center" vertical="center" wrapText="1"/>
    </xf>
    <xf numFmtId="41" fontId="37" fillId="0" borderId="137" xfId="32" applyFont="1" applyBorder="1" applyAlignment="1">
      <alignment horizontal="right" vertical="center" wrapText="1"/>
    </xf>
    <xf numFmtId="41" fontId="37" fillId="0" borderId="32" xfId="32" applyFont="1" applyBorder="1" applyAlignment="1">
      <alignment horizontal="center" vertical="center" wrapText="1"/>
    </xf>
    <xf numFmtId="41" fontId="37" fillId="0" borderId="200" xfId="32" applyFont="1" applyBorder="1" applyAlignment="1">
      <alignment horizontal="right" vertical="center" wrapText="1"/>
    </xf>
    <xf numFmtId="41" fontId="36" fillId="24" borderId="47" xfId="32" applyFont="1" applyFill="1" applyBorder="1" applyAlignment="1">
      <alignment horizontal="center" vertical="center"/>
    </xf>
    <xf numFmtId="41" fontId="37" fillId="0" borderId="133" xfId="32" applyFont="1" applyBorder="1" applyAlignment="1">
      <alignment horizontal="right" vertical="center" wrapText="1"/>
    </xf>
    <xf numFmtId="41" fontId="36" fillId="24" borderId="20" xfId="32" applyFont="1" applyFill="1" applyBorder="1" applyAlignment="1">
      <alignment horizontal="center" vertical="center"/>
    </xf>
    <xf numFmtId="41" fontId="37" fillId="0" borderId="134" xfId="32" applyFont="1" applyBorder="1" applyAlignment="1">
      <alignment horizontal="right" vertical="center" wrapText="1"/>
    </xf>
    <xf numFmtId="41" fontId="38" fillId="0" borderId="41" xfId="32" applyFont="1" applyBorder="1" applyAlignment="1">
      <alignment horizontal="center" vertical="center"/>
    </xf>
    <xf numFmtId="41" fontId="35" fillId="0" borderId="144" xfId="32" applyFont="1" applyBorder="1" applyAlignment="1">
      <alignment horizontal="center" vertical="center" wrapText="1"/>
    </xf>
    <xf numFmtId="41" fontId="35" fillId="0" borderId="133" xfId="32" applyFont="1" applyBorder="1" applyAlignment="1">
      <alignment horizontal="right" vertical="center" wrapText="1"/>
    </xf>
    <xf numFmtId="41" fontId="38" fillId="0" borderId="0" xfId="32" applyFont="1" applyBorder="1" applyAlignment="1">
      <alignment horizontal="center" vertical="center"/>
    </xf>
    <xf numFmtId="41" fontId="35" fillId="0" borderId="29" xfId="32" applyFont="1" applyBorder="1" applyAlignment="1">
      <alignment horizontal="center" vertical="center" wrapText="1"/>
    </xf>
    <xf numFmtId="41" fontId="35" fillId="24" borderId="41" xfId="32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41" fontId="38" fillId="0" borderId="36" xfId="32" applyFont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41" fontId="38" fillId="0" borderId="47" xfId="32" applyFont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41" fontId="35" fillId="0" borderId="33" xfId="32" applyFont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41" fontId="35" fillId="0" borderId="34" xfId="32" applyFont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41" fontId="35" fillId="0" borderId="32" xfId="32" applyFont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 wrapText="1"/>
    </xf>
    <xf numFmtId="41" fontId="35" fillId="24" borderId="133" xfId="32" applyFont="1" applyFill="1" applyBorder="1" applyAlignment="1">
      <alignment horizontal="right" vertical="center" wrapText="1"/>
    </xf>
    <xf numFmtId="0" fontId="35" fillId="0" borderId="25" xfId="0" applyFont="1" applyBorder="1" applyAlignment="1">
      <alignment horizontal="center" vertical="center" wrapText="1"/>
    </xf>
    <xf numFmtId="0" fontId="38" fillId="24" borderId="26" xfId="0" applyFont="1" applyFill="1" applyBorder="1" applyAlignment="1">
      <alignment horizontal="center" vertical="center"/>
    </xf>
    <xf numFmtId="41" fontId="38" fillId="24" borderId="36" xfId="32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/>
    </xf>
    <xf numFmtId="41" fontId="35" fillId="0" borderId="35" xfId="32" applyFont="1" applyBorder="1" applyAlignment="1">
      <alignment horizontal="center" vertical="center" wrapText="1"/>
    </xf>
    <xf numFmtId="41" fontId="38" fillId="24" borderId="47" xfId="32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41" fontId="35" fillId="0" borderId="27" xfId="32" applyFont="1" applyBorder="1" applyAlignment="1">
      <alignment horizontal="center" vertical="center" wrapText="1"/>
    </xf>
    <xf numFmtId="41" fontId="35" fillId="24" borderId="136" xfId="32" applyFont="1" applyFill="1" applyBorder="1" applyAlignment="1">
      <alignment horizontal="right" vertical="center" wrapText="1"/>
    </xf>
    <xf numFmtId="41" fontId="38" fillId="24" borderId="141" xfId="32" applyFont="1" applyFill="1" applyBorder="1" applyAlignment="1">
      <alignment horizontal="center" vertical="center"/>
    </xf>
    <xf numFmtId="41" fontId="35" fillId="0" borderId="0" xfId="32" applyFont="1" applyBorder="1" applyAlignment="1">
      <alignment horizontal="center" vertical="center" wrapText="1"/>
    </xf>
    <xf numFmtId="41" fontId="35" fillId="0" borderId="130" xfId="32" applyFont="1" applyBorder="1" applyAlignment="1">
      <alignment horizontal="right" vertical="center" wrapText="1"/>
    </xf>
    <xf numFmtId="41" fontId="35" fillId="24" borderId="137" xfId="32" applyFont="1" applyFill="1" applyBorder="1" applyAlignment="1">
      <alignment horizontal="right" vertical="center" wrapText="1"/>
    </xf>
    <xf numFmtId="41" fontId="35" fillId="24" borderId="39" xfId="32" applyFont="1" applyFill="1" applyBorder="1" applyAlignment="1">
      <alignment horizontal="center" vertical="center" wrapText="1"/>
    </xf>
    <xf numFmtId="41" fontId="35" fillId="0" borderId="65" xfId="32" applyFont="1" applyBorder="1" applyAlignment="1">
      <alignment horizontal="right" vertical="center" wrapText="1"/>
    </xf>
    <xf numFmtId="41" fontId="38" fillId="24" borderId="39" xfId="32" applyFont="1" applyFill="1" applyBorder="1" applyAlignment="1">
      <alignment horizontal="center" vertical="center"/>
    </xf>
    <xf numFmtId="41" fontId="32" fillId="0" borderId="39" xfId="32" applyFont="1" applyBorder="1" applyAlignment="1">
      <alignment horizontal="center" vertical="center"/>
    </xf>
    <xf numFmtId="41" fontId="29" fillId="0" borderId="39" xfId="32" applyFont="1" applyBorder="1" applyAlignment="1">
      <alignment horizontal="center" vertical="center"/>
    </xf>
    <xf numFmtId="41" fontId="38" fillId="0" borderId="39" xfId="32" applyFont="1" applyBorder="1" applyAlignment="1">
      <alignment horizontal="center" vertical="center"/>
    </xf>
    <xf numFmtId="41" fontId="38" fillId="0" borderId="0" xfId="32" applyFont="1" applyBorder="1" applyAlignment="1">
      <alignment horizontal="left" vertical="center"/>
    </xf>
    <xf numFmtId="41" fontId="38" fillId="0" borderId="65" xfId="32" applyFont="1" applyBorder="1" applyAlignment="1">
      <alignment horizontal="center" vertical="center"/>
    </xf>
    <xf numFmtId="0" fontId="38" fillId="24" borderId="138" xfId="0" applyFont="1" applyFill="1" applyBorder="1" applyAlignment="1">
      <alignment horizontal="center" vertical="center"/>
    </xf>
    <xf numFmtId="41" fontId="32" fillId="0" borderId="39" xfId="32" applyFont="1" applyBorder="1" applyAlignment="1">
      <alignment vertical="center"/>
    </xf>
    <xf numFmtId="41" fontId="36" fillId="0" borderId="39" xfId="32" applyFont="1" applyBorder="1" applyAlignment="1">
      <alignment vertical="center"/>
    </xf>
    <xf numFmtId="41" fontId="36" fillId="0" borderId="0" xfId="32" applyFont="1" applyBorder="1" applyAlignment="1">
      <alignment vertical="center"/>
    </xf>
    <xf numFmtId="41" fontId="36" fillId="0" borderId="65" xfId="32" applyFont="1" applyBorder="1" applyAlignment="1">
      <alignment vertical="center"/>
    </xf>
    <xf numFmtId="41" fontId="32" fillId="0" borderId="0" xfId="32" applyFont="1" applyAlignment="1">
      <alignment vertical="center"/>
    </xf>
    <xf numFmtId="41" fontId="29" fillId="0" borderId="69" xfId="32" applyFont="1" applyBorder="1" applyAlignment="1">
      <alignment horizontal="center" vertical="center"/>
    </xf>
    <xf numFmtId="41" fontId="32" fillId="0" borderId="69" xfId="32" applyFont="1" applyBorder="1" applyAlignment="1">
      <alignment horizontal="center" vertical="center"/>
    </xf>
    <xf numFmtId="41" fontId="29" fillId="0" borderId="18" xfId="32" applyFont="1" applyBorder="1" applyAlignment="1">
      <alignment horizontal="left" vertical="center"/>
    </xf>
    <xf numFmtId="41" fontId="29" fillId="0" borderId="67" xfId="32" applyFont="1" applyBorder="1" applyAlignment="1">
      <alignment horizontal="center" vertical="center"/>
    </xf>
    <xf numFmtId="41" fontId="34" fillId="0" borderId="139" xfId="32" applyFont="1" applyBorder="1" applyAlignment="1">
      <alignment horizontal="center" vertical="center" wrapText="1"/>
    </xf>
    <xf numFmtId="0" fontId="38" fillId="24" borderId="126" xfId="0" applyFont="1" applyFill="1" applyBorder="1" applyAlignment="1">
      <alignment horizontal="center" vertical="center"/>
    </xf>
    <xf numFmtId="41" fontId="35" fillId="0" borderId="28" xfId="32" applyFont="1" applyBorder="1" applyAlignment="1">
      <alignment horizontal="center" vertical="center" wrapText="1"/>
    </xf>
    <xf numFmtId="41" fontId="35" fillId="24" borderId="135" xfId="32" applyFont="1" applyFill="1" applyBorder="1" applyAlignment="1">
      <alignment horizontal="right" vertical="center" wrapText="1"/>
    </xf>
    <xf numFmtId="0" fontId="29" fillId="0" borderId="0" xfId="0" applyFont="1">
      <alignment vertical="center"/>
    </xf>
    <xf numFmtId="0" fontId="39" fillId="0" borderId="160" xfId="0" applyFont="1" applyBorder="1" applyAlignment="1">
      <alignment horizontal="center" vertical="center" wrapText="1"/>
    </xf>
    <xf numFmtId="0" fontId="39" fillId="0" borderId="174" xfId="0" applyFont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" vertical="center" wrapText="1"/>
    </xf>
    <xf numFmtId="3" fontId="39" fillId="0" borderId="90" xfId="0" applyNumberFormat="1" applyFont="1" applyBorder="1" applyAlignment="1">
      <alignment horizontal="right" vertical="center" wrapText="1"/>
    </xf>
    <xf numFmtId="0" fontId="39" fillId="0" borderId="90" xfId="0" applyFont="1" applyBorder="1" applyAlignment="1">
      <alignment horizontal="right" vertical="center" wrapText="1"/>
    </xf>
    <xf numFmtId="3" fontId="39" fillId="0" borderId="167" xfId="0" applyNumberFormat="1" applyFont="1" applyBorder="1" applyAlignment="1">
      <alignment horizontal="right" vertical="center" wrapText="1"/>
    </xf>
    <xf numFmtId="0" fontId="39" fillId="0" borderId="147" xfId="0" applyFont="1" applyBorder="1" applyAlignment="1">
      <alignment horizontal="center" vertical="center" wrapText="1"/>
    </xf>
    <xf numFmtId="41" fontId="39" fillId="0" borderId="90" xfId="32" applyFont="1" applyBorder="1" applyAlignment="1">
      <alignment horizontal="center" vertical="center" wrapText="1"/>
    </xf>
    <xf numFmtId="41" fontId="39" fillId="0" borderId="90" xfId="32" applyFont="1" applyBorder="1" applyAlignment="1">
      <alignment horizontal="right" vertical="center" wrapText="1"/>
    </xf>
    <xf numFmtId="41" fontId="39" fillId="0" borderId="167" xfId="32" applyFont="1" applyBorder="1" applyAlignment="1">
      <alignment horizontal="right" vertical="center" wrapText="1"/>
    </xf>
    <xf numFmtId="41" fontId="29" fillId="0" borderId="0" xfId="32" applyFont="1">
      <alignment vertical="center"/>
    </xf>
    <xf numFmtId="0" fontId="39" fillId="0" borderId="99" xfId="0" applyFont="1" applyBorder="1" applyAlignment="1">
      <alignment horizontal="center" vertical="center" wrapText="1"/>
    </xf>
    <xf numFmtId="0" fontId="39" fillId="0" borderId="99" xfId="0" applyFont="1" applyBorder="1" applyAlignment="1">
      <alignment horizontal="right" vertical="center" wrapText="1"/>
    </xf>
    <xf numFmtId="3" fontId="39" fillId="0" borderId="179" xfId="0" applyNumberFormat="1" applyFont="1" applyBorder="1" applyAlignment="1">
      <alignment horizontal="right" vertical="center" wrapText="1"/>
    </xf>
    <xf numFmtId="0" fontId="42" fillId="0" borderId="156" xfId="0" applyFont="1" applyBorder="1" applyAlignment="1">
      <alignment horizontal="center" vertical="center" wrapText="1"/>
    </xf>
    <xf numFmtId="3" fontId="42" fillId="0" borderId="160" xfId="0" applyNumberFormat="1" applyFont="1" applyBorder="1" applyAlignment="1">
      <alignment horizontal="right" vertical="center" wrapText="1"/>
    </xf>
    <xf numFmtId="3" fontId="42" fillId="0" borderId="156" xfId="0" applyNumberFormat="1" applyFont="1" applyBorder="1" applyAlignment="1">
      <alignment horizontal="right" vertical="center" wrapText="1"/>
    </xf>
    <xf numFmtId="3" fontId="42" fillId="0" borderId="165" xfId="0" applyNumberFormat="1" applyFont="1" applyBorder="1" applyAlignment="1">
      <alignment horizontal="right" vertical="center" wrapText="1"/>
    </xf>
    <xf numFmtId="0" fontId="42" fillId="0" borderId="90" xfId="0" applyFont="1" applyBorder="1" applyAlignment="1">
      <alignment horizontal="center" vertical="center" wrapText="1"/>
    </xf>
    <xf numFmtId="3" fontId="39" fillId="0" borderId="197" xfId="0" applyNumberFormat="1" applyFont="1" applyBorder="1" applyAlignment="1">
      <alignment horizontal="right" vertical="center" wrapText="1"/>
    </xf>
    <xf numFmtId="3" fontId="42" fillId="0" borderId="90" xfId="0" applyNumberFormat="1" applyFont="1" applyBorder="1" applyAlignment="1">
      <alignment horizontal="right" vertical="center" wrapText="1"/>
    </xf>
    <xf numFmtId="3" fontId="42" fillId="0" borderId="167" xfId="0" applyNumberFormat="1" applyFont="1" applyBorder="1" applyAlignment="1">
      <alignment horizontal="right" vertical="center" wrapText="1"/>
    </xf>
    <xf numFmtId="0" fontId="42" fillId="0" borderId="149" xfId="0" applyFont="1" applyBorder="1" applyAlignment="1">
      <alignment horizontal="center" vertical="center" wrapText="1"/>
    </xf>
    <xf numFmtId="3" fontId="42" fillId="0" borderId="198" xfId="0" applyNumberFormat="1" applyFont="1" applyBorder="1" applyAlignment="1">
      <alignment horizontal="right" vertical="center" wrapText="1"/>
    </xf>
    <xf numFmtId="3" fontId="42" fillId="0" borderId="149" xfId="0" applyNumberFormat="1" applyFont="1" applyBorder="1" applyAlignment="1">
      <alignment horizontal="right" vertical="center" wrapText="1"/>
    </xf>
    <xf numFmtId="3" fontId="42" fillId="0" borderId="169" xfId="0" applyNumberFormat="1" applyFont="1" applyBorder="1" applyAlignment="1">
      <alignment horizontal="right" vertical="center" wrapText="1"/>
    </xf>
    <xf numFmtId="41" fontId="39" fillId="0" borderId="95" xfId="32" applyFont="1" applyBorder="1" applyAlignment="1">
      <alignment horizontal="right" vertical="center" wrapText="1"/>
    </xf>
    <xf numFmtId="41" fontId="39" fillId="0" borderId="175" xfId="32" applyFont="1" applyBorder="1" applyAlignment="1">
      <alignment horizontal="right" vertical="center" wrapText="1"/>
    </xf>
    <xf numFmtId="41" fontId="39" fillId="0" borderId="99" xfId="32" applyFont="1" applyBorder="1" applyAlignment="1">
      <alignment horizontal="right" vertical="center" wrapText="1"/>
    </xf>
    <xf numFmtId="41" fontId="39" fillId="0" borderId="179" xfId="32" applyFont="1" applyBorder="1" applyAlignment="1">
      <alignment horizontal="right" vertical="center" wrapText="1"/>
    </xf>
    <xf numFmtId="41" fontId="42" fillId="0" borderId="156" xfId="32" applyFont="1" applyBorder="1" applyAlignment="1">
      <alignment horizontal="right" vertical="center" wrapText="1"/>
    </xf>
    <xf numFmtId="41" fontId="42" fillId="0" borderId="165" xfId="32" applyFont="1" applyBorder="1" applyAlignment="1">
      <alignment horizontal="right" vertical="center" wrapText="1"/>
    </xf>
    <xf numFmtId="41" fontId="42" fillId="0" borderId="90" xfId="32" applyFont="1" applyBorder="1" applyAlignment="1">
      <alignment horizontal="right" vertical="center" wrapText="1"/>
    </xf>
    <xf numFmtId="41" fontId="42" fillId="0" borderId="167" xfId="32" applyFont="1" applyBorder="1" applyAlignment="1">
      <alignment horizontal="right" vertical="center" wrapText="1"/>
    </xf>
    <xf numFmtId="41" fontId="42" fillId="0" borderId="149" xfId="32" applyFont="1" applyBorder="1" applyAlignment="1">
      <alignment horizontal="right" vertical="center" wrapText="1"/>
    </xf>
    <xf numFmtId="41" fontId="42" fillId="0" borderId="169" xfId="32" applyFont="1" applyBorder="1" applyAlignment="1">
      <alignment horizontal="right" vertical="center" wrapText="1"/>
    </xf>
    <xf numFmtId="3" fontId="39" fillId="0" borderId="95" xfId="0" applyNumberFormat="1" applyFont="1" applyBorder="1" applyAlignment="1">
      <alignment horizontal="right" vertical="center" wrapText="1"/>
    </xf>
    <xf numFmtId="0" fontId="39" fillId="0" borderId="95" xfId="0" applyFont="1" applyBorder="1" applyAlignment="1">
      <alignment horizontal="right" vertical="center" wrapText="1"/>
    </xf>
    <xf numFmtId="3" fontId="39" fillId="0" borderId="175" xfId="0" applyNumberFormat="1" applyFont="1" applyBorder="1" applyAlignment="1">
      <alignment horizontal="right" vertical="center" wrapText="1"/>
    </xf>
    <xf numFmtId="3" fontId="29" fillId="0" borderId="167" xfId="0" applyNumberFormat="1" applyFont="1" applyBorder="1" applyAlignment="1">
      <alignment horizontal="right" vertical="center" wrapText="1"/>
    </xf>
    <xf numFmtId="0" fontId="39" fillId="0" borderId="149" xfId="0" applyFont="1" applyBorder="1" applyAlignment="1">
      <alignment horizontal="center" vertical="center" wrapText="1"/>
    </xf>
    <xf numFmtId="3" fontId="39" fillId="0" borderId="149" xfId="0" applyNumberFormat="1" applyFont="1" applyBorder="1" applyAlignment="1">
      <alignment horizontal="right" vertical="center" wrapText="1"/>
    </xf>
    <xf numFmtId="3" fontId="39" fillId="0" borderId="169" xfId="0" applyNumberFormat="1" applyFont="1" applyBorder="1" applyAlignment="1">
      <alignment horizontal="right" vertical="center" wrapText="1"/>
    </xf>
    <xf numFmtId="0" fontId="42" fillId="0" borderId="99" xfId="0" applyFont="1" applyBorder="1" applyAlignment="1">
      <alignment horizontal="center" vertical="center" wrapText="1"/>
    </xf>
    <xf numFmtId="3" fontId="42" fillId="0" borderId="99" xfId="0" applyNumberFormat="1" applyFont="1" applyBorder="1" applyAlignment="1">
      <alignment horizontal="right" vertical="center" wrapText="1"/>
    </xf>
    <xf numFmtId="3" fontId="42" fillId="0" borderId="179" xfId="0" applyNumberFormat="1" applyFont="1" applyBorder="1" applyAlignment="1">
      <alignment horizontal="right" vertical="center" wrapText="1"/>
    </xf>
    <xf numFmtId="3" fontId="42" fillId="0" borderId="173" xfId="0" applyNumberFormat="1" applyFont="1" applyBorder="1" applyAlignment="1">
      <alignment horizontal="right" vertical="center" wrapText="1"/>
    </xf>
    <xf numFmtId="3" fontId="42" fillId="0" borderId="197" xfId="0" applyNumberFormat="1" applyFont="1" applyBorder="1" applyAlignment="1">
      <alignment horizontal="right" vertical="center" wrapText="1"/>
    </xf>
    <xf numFmtId="3" fontId="42" fillId="0" borderId="195" xfId="0" applyNumberFormat="1" applyFont="1" applyBorder="1" applyAlignment="1">
      <alignment horizontal="right" vertical="center" wrapText="1"/>
    </xf>
    <xf numFmtId="3" fontId="42" fillId="0" borderId="196" xfId="0" applyNumberFormat="1" applyFont="1" applyBorder="1" applyAlignment="1">
      <alignment horizontal="right" vertical="center" wrapText="1"/>
    </xf>
    <xf numFmtId="3" fontId="29" fillId="0" borderId="0" xfId="0" applyNumberFormat="1" applyFont="1">
      <alignment vertical="center"/>
    </xf>
    <xf numFmtId="41" fontId="39" fillId="0" borderId="146" xfId="32" applyFont="1" applyBorder="1" applyAlignment="1">
      <alignment horizontal="center" vertical="center" wrapText="1"/>
    </xf>
    <xf numFmtId="3" fontId="29" fillId="0" borderId="90" xfId="0" applyNumberFormat="1" applyFont="1" applyBorder="1" applyAlignment="1">
      <alignment horizontal="right" vertical="center" wrapText="1"/>
    </xf>
    <xf numFmtId="41" fontId="29" fillId="0" borderId="0" xfId="0" applyNumberFormat="1" applyFont="1">
      <alignment vertical="center"/>
    </xf>
    <xf numFmtId="3" fontId="39" fillId="0" borderId="99" xfId="0" applyNumberFormat="1" applyFont="1" applyBorder="1" applyAlignment="1">
      <alignment horizontal="right" vertical="center" wrapText="1"/>
    </xf>
    <xf numFmtId="0" fontId="39" fillId="0" borderId="156" xfId="0" applyFont="1" applyBorder="1" applyAlignment="1">
      <alignment horizontal="center" vertical="center" wrapText="1"/>
    </xf>
    <xf numFmtId="3" fontId="39" fillId="0" borderId="156" xfId="0" applyNumberFormat="1" applyFont="1" applyBorder="1" applyAlignment="1">
      <alignment horizontal="right" vertical="center" wrapText="1"/>
    </xf>
    <xf numFmtId="0" fontId="39" fillId="0" borderId="156" xfId="0" applyFont="1" applyBorder="1" applyAlignment="1">
      <alignment horizontal="right" vertical="center" wrapText="1"/>
    </xf>
    <xf numFmtId="41" fontId="39" fillId="0" borderId="156" xfId="32" applyFont="1" applyBorder="1" applyAlignment="1">
      <alignment horizontal="right" vertical="center" wrapText="1"/>
    </xf>
    <xf numFmtId="3" fontId="39" fillId="0" borderId="165" xfId="0" applyNumberFormat="1" applyFont="1" applyBorder="1" applyAlignment="1">
      <alignment horizontal="right" vertical="center" wrapText="1"/>
    </xf>
    <xf numFmtId="0" fontId="39" fillId="0" borderId="186" xfId="0" applyFont="1" applyBorder="1" applyAlignment="1">
      <alignment horizontal="center" vertical="center" wrapText="1"/>
    </xf>
    <xf numFmtId="0" fontId="39" fillId="0" borderId="96" xfId="0" applyFont="1" applyBorder="1" applyAlignment="1">
      <alignment horizontal="center" vertical="center" wrapText="1"/>
    </xf>
    <xf numFmtId="0" fontId="29" fillId="0" borderId="95" xfId="0" applyFont="1" applyBorder="1" applyAlignment="1">
      <alignment vertical="center" wrapText="1"/>
    </xf>
    <xf numFmtId="0" fontId="29" fillId="0" borderId="150" xfId="0" applyFont="1" applyBorder="1" applyAlignment="1">
      <alignment vertical="center" wrapText="1"/>
    </xf>
    <xf numFmtId="41" fontId="39" fillId="0" borderId="165" xfId="32" applyFont="1" applyBorder="1" applyAlignment="1">
      <alignment horizontal="right" vertical="center" wrapText="1"/>
    </xf>
    <xf numFmtId="41" fontId="39" fillId="0" borderId="149" xfId="32" applyFont="1" applyBorder="1" applyAlignment="1">
      <alignment horizontal="right" vertical="center" wrapText="1"/>
    </xf>
    <xf numFmtId="41" fontId="39" fillId="0" borderId="169" xfId="32" applyFont="1" applyBorder="1" applyAlignment="1">
      <alignment horizontal="right" vertical="center" wrapText="1"/>
    </xf>
    <xf numFmtId="0" fontId="42" fillId="0" borderId="160" xfId="0" applyFont="1" applyBorder="1" applyAlignment="1">
      <alignment horizontal="center" vertical="center" wrapText="1"/>
    </xf>
    <xf numFmtId="0" fontId="42" fillId="0" borderId="150" xfId="0" applyFont="1" applyBorder="1" applyAlignment="1">
      <alignment horizontal="center" vertical="center" wrapText="1"/>
    </xf>
    <xf numFmtId="3" fontId="42" fillId="0" borderId="150" xfId="0" applyNumberFormat="1" applyFont="1" applyBorder="1" applyAlignment="1">
      <alignment horizontal="right" vertical="center" wrapText="1"/>
    </xf>
    <xf numFmtId="3" fontId="42" fillId="0" borderId="185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41" fontId="45" fillId="24" borderId="62" xfId="32" applyFont="1" applyFill="1" applyBorder="1" applyAlignment="1">
      <alignment horizontal="center" vertical="center"/>
    </xf>
    <xf numFmtId="41" fontId="45" fillId="24" borderId="64" xfId="32" applyFont="1" applyFill="1" applyBorder="1" applyAlignment="1">
      <alignment horizontal="center" vertical="center"/>
    </xf>
    <xf numFmtId="177" fontId="46" fillId="24" borderId="64" xfId="0" applyNumberFormat="1" applyFont="1" applyFill="1" applyBorder="1" applyAlignment="1">
      <alignment horizontal="center" vertical="center"/>
    </xf>
    <xf numFmtId="3" fontId="46" fillId="24" borderId="64" xfId="0" applyNumberFormat="1" applyFont="1" applyFill="1" applyBorder="1" applyAlignment="1">
      <alignment horizontal="right" vertical="center"/>
    </xf>
    <xf numFmtId="41" fontId="47" fillId="24" borderId="64" xfId="32" applyFont="1" applyFill="1" applyBorder="1" applyAlignment="1">
      <alignment vertical="center"/>
    </xf>
    <xf numFmtId="0" fontId="46" fillId="24" borderId="64" xfId="0" applyFont="1" applyFill="1" applyBorder="1" applyAlignment="1">
      <alignment horizontal="right" vertical="center"/>
    </xf>
    <xf numFmtId="0" fontId="29" fillId="0" borderId="54" xfId="0" applyFont="1" applyBorder="1" applyAlignment="1">
      <alignment horizontal="center" vertical="center"/>
    </xf>
    <xf numFmtId="41" fontId="45" fillId="24" borderId="41" xfId="32" applyFont="1" applyFill="1" applyBorder="1" applyAlignment="1">
      <alignment horizontal="center" vertical="center"/>
    </xf>
    <xf numFmtId="41" fontId="45" fillId="24" borderId="42" xfId="32" applyFont="1" applyFill="1" applyBorder="1" applyAlignment="1">
      <alignment horizontal="center" vertical="center"/>
    </xf>
    <xf numFmtId="177" fontId="46" fillId="24" borderId="42" xfId="0" applyNumberFormat="1" applyFont="1" applyFill="1" applyBorder="1" applyAlignment="1">
      <alignment horizontal="center" vertical="center"/>
    </xf>
    <xf numFmtId="3" fontId="46" fillId="24" borderId="42" xfId="0" applyNumberFormat="1" applyFont="1" applyFill="1" applyBorder="1" applyAlignment="1">
      <alignment horizontal="right" vertical="center"/>
    </xf>
    <xf numFmtId="41" fontId="47" fillId="24" borderId="42" xfId="32" applyFont="1" applyFill="1" applyBorder="1" applyAlignment="1">
      <alignment vertical="center"/>
    </xf>
    <xf numFmtId="0" fontId="46" fillId="24" borderId="42" xfId="0" applyFont="1" applyFill="1" applyBorder="1" applyAlignment="1">
      <alignment horizontal="right" vertical="center"/>
    </xf>
    <xf numFmtId="0" fontId="45" fillId="0" borderId="128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right" vertical="center" wrapText="1"/>
    </xf>
    <xf numFmtId="0" fontId="48" fillId="0" borderId="128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177" fontId="48" fillId="24" borderId="42" xfId="0" applyNumberFormat="1" applyFont="1" applyFill="1" applyBorder="1" applyAlignment="1">
      <alignment horizontal="center" vertical="center"/>
    </xf>
    <xf numFmtId="3" fontId="48" fillId="0" borderId="42" xfId="0" applyNumberFormat="1" applyFont="1" applyBorder="1" applyAlignment="1">
      <alignment horizontal="right" vertical="center"/>
    </xf>
    <xf numFmtId="41" fontId="49" fillId="24" borderId="42" xfId="32" applyFont="1" applyFill="1" applyBorder="1" applyAlignment="1">
      <alignment vertical="center"/>
    </xf>
    <xf numFmtId="0" fontId="48" fillId="0" borderId="42" xfId="0" applyFont="1" applyBorder="1" applyAlignment="1">
      <alignment horizontal="right" vertical="center"/>
    </xf>
    <xf numFmtId="0" fontId="48" fillId="0" borderId="128" xfId="0" applyFont="1" applyBorder="1" applyAlignment="1">
      <alignment horizontal="center" vertical="center"/>
    </xf>
    <xf numFmtId="41" fontId="48" fillId="24" borderId="42" xfId="32" applyFont="1" applyFill="1" applyBorder="1" applyAlignment="1">
      <alignment vertical="center"/>
    </xf>
    <xf numFmtId="0" fontId="45" fillId="0" borderId="48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177" fontId="48" fillId="24" borderId="66" xfId="0" applyNumberFormat="1" applyFont="1" applyFill="1" applyBorder="1" applyAlignment="1">
      <alignment horizontal="center" vertical="center"/>
    </xf>
    <xf numFmtId="0" fontId="48" fillId="0" borderId="66" xfId="0" applyFont="1" applyBorder="1" applyAlignment="1">
      <alignment horizontal="right" vertical="center"/>
    </xf>
    <xf numFmtId="41" fontId="49" fillId="24" borderId="66" xfId="32" applyFont="1" applyFill="1" applyBorder="1" applyAlignment="1">
      <alignment vertical="center"/>
    </xf>
    <xf numFmtId="0" fontId="48" fillId="0" borderId="129" xfId="0" applyFont="1" applyBorder="1" applyAlignment="1">
      <alignment horizontal="center" vertical="center" wrapText="1"/>
    </xf>
    <xf numFmtId="176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62" xfId="0" applyFont="1" applyBorder="1" applyAlignment="1">
      <alignment horizontal="center" vertical="center"/>
    </xf>
    <xf numFmtId="3" fontId="29" fillId="0" borderId="63" xfId="0" applyNumberFormat="1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178" fontId="29" fillId="0" borderId="41" xfId="0" applyNumberFormat="1" applyFont="1" applyBorder="1" applyAlignment="1">
      <alignment horizontal="center" vertical="center"/>
    </xf>
    <xf numFmtId="3" fontId="29" fillId="0" borderId="46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6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41" fontId="36" fillId="0" borderId="78" xfId="32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41" fontId="32" fillId="0" borderId="71" xfId="32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 wrapText="1"/>
    </xf>
    <xf numFmtId="41" fontId="29" fillId="0" borderId="43" xfId="32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1" fontId="29" fillId="0" borderId="10" xfId="32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1" fontId="29" fillId="0" borderId="37" xfId="32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29" fillId="0" borderId="40" xfId="0" applyNumberFormat="1" applyFont="1" applyBorder="1" applyAlignment="1">
      <alignment horizontal="center" vertical="center"/>
    </xf>
    <xf numFmtId="0" fontId="29" fillId="0" borderId="16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 wrapText="1"/>
    </xf>
    <xf numFmtId="41" fontId="29" fillId="0" borderId="37" xfId="32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0" fontId="36" fillId="0" borderId="124" xfId="0" applyFont="1" applyBorder="1" applyAlignment="1">
      <alignment horizontal="center" vertical="center"/>
    </xf>
    <xf numFmtId="41" fontId="29" fillId="0" borderId="42" xfId="32" applyFont="1" applyBorder="1" applyAlignment="1">
      <alignment horizontal="center" vertical="center"/>
    </xf>
    <xf numFmtId="41" fontId="29" fillId="0" borderId="0" xfId="32" applyFont="1" applyAlignment="1"/>
    <xf numFmtId="41" fontId="33" fillId="0" borderId="0" xfId="32" applyFont="1" applyAlignment="1">
      <alignment horizontal="center" vertical="center"/>
    </xf>
    <xf numFmtId="41" fontId="32" fillId="0" borderId="82" xfId="32" applyFont="1" applyBorder="1" applyAlignment="1">
      <alignment horizontal="center" vertical="center"/>
    </xf>
    <xf numFmtId="41" fontId="32" fillId="0" borderId="59" xfId="32" applyFont="1" applyBorder="1" applyAlignment="1">
      <alignment horizontal="center" vertical="center"/>
    </xf>
    <xf numFmtId="41" fontId="32" fillId="24" borderId="58" xfId="32" applyFont="1" applyFill="1" applyBorder="1" applyAlignment="1">
      <alignment horizontal="right" vertical="center"/>
    </xf>
    <xf numFmtId="41" fontId="32" fillId="24" borderId="83" xfId="32" applyFont="1" applyFill="1" applyBorder="1" applyAlignment="1">
      <alignment horizontal="left" vertical="center"/>
    </xf>
    <xf numFmtId="41" fontId="32" fillId="24" borderId="83" xfId="32" applyFont="1" applyFill="1" applyBorder="1" applyAlignment="1">
      <alignment horizontal="center" vertical="center"/>
    </xf>
    <xf numFmtId="41" fontId="32" fillId="0" borderId="15" xfId="32" applyFont="1" applyBorder="1" applyAlignment="1">
      <alignment horizontal="center" vertical="center"/>
    </xf>
    <xf numFmtId="41" fontId="32" fillId="0" borderId="40" xfId="32" applyFont="1" applyBorder="1" applyAlignment="1">
      <alignment horizontal="center" vertical="center"/>
    </xf>
    <xf numFmtId="41" fontId="32" fillId="0" borderId="10" xfId="32" applyFont="1" applyBorder="1" applyAlignment="1">
      <alignment horizontal="center" vertical="center"/>
    </xf>
    <xf numFmtId="41" fontId="32" fillId="24" borderId="10" xfId="32" applyFont="1" applyFill="1" applyBorder="1" applyAlignment="1">
      <alignment horizontal="center" vertical="center"/>
    </xf>
    <xf numFmtId="41" fontId="29" fillId="0" borderId="16" xfId="32" applyFont="1" applyBorder="1" applyAlignment="1">
      <alignment horizontal="center" vertical="center"/>
    </xf>
    <xf numFmtId="41" fontId="50" fillId="0" borderId="40" xfId="32" applyFont="1" applyBorder="1" applyAlignment="1">
      <alignment horizontal="center" vertical="center" wrapText="1"/>
    </xf>
    <xf numFmtId="41" fontId="29" fillId="0" borderId="10" xfId="32" applyFont="1" applyBorder="1" applyAlignment="1">
      <alignment horizontal="center" vertical="center" wrapText="1"/>
    </xf>
    <xf numFmtId="41" fontId="29" fillId="24" borderId="10" xfId="32" applyFont="1" applyFill="1" applyBorder="1" applyAlignment="1">
      <alignment horizontal="center" vertical="center"/>
    </xf>
    <xf numFmtId="41" fontId="48" fillId="0" borderId="16" xfId="32" applyFont="1" applyBorder="1" applyAlignment="1">
      <alignment horizontal="center" vertical="center" wrapText="1"/>
    </xf>
    <xf numFmtId="41" fontId="29" fillId="24" borderId="51" xfId="32" applyFont="1" applyFill="1" applyBorder="1" applyAlignment="1">
      <alignment horizontal="center" vertical="center"/>
    </xf>
    <xf numFmtId="41" fontId="32" fillId="24" borderId="51" xfId="32" applyFont="1" applyFill="1" applyBorder="1" applyAlignment="1">
      <alignment horizontal="center" vertical="center"/>
    </xf>
    <xf numFmtId="41" fontId="48" fillId="0" borderId="52" xfId="32" applyFont="1" applyBorder="1" applyAlignment="1">
      <alignment horizontal="center" vertical="center" wrapText="1"/>
    </xf>
    <xf numFmtId="41" fontId="51" fillId="0" borderId="0" xfId="32" applyFont="1" applyAlignment="1"/>
    <xf numFmtId="41" fontId="36" fillId="0" borderId="72" xfId="32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41" fontId="45" fillId="0" borderId="46" xfId="32" applyFont="1" applyBorder="1" applyAlignment="1">
      <alignment horizontal="center" vertical="center"/>
    </xf>
    <xf numFmtId="41" fontId="29" fillId="0" borderId="46" xfId="32" applyFont="1" applyBorder="1" applyAlignment="1">
      <alignment horizontal="center" vertical="center"/>
    </xf>
    <xf numFmtId="0" fontId="45" fillId="0" borderId="63" xfId="0" applyFont="1" applyBorder="1" applyAlignment="1">
      <alignment horizontal="left" vertical="center"/>
    </xf>
    <xf numFmtId="41" fontId="45" fillId="0" borderId="87" xfId="32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41" fontId="45" fillId="0" borderId="12" xfId="32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41" fontId="45" fillId="0" borderId="12" xfId="32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/>
    </xf>
    <xf numFmtId="41" fontId="29" fillId="0" borderId="12" xfId="32" applyFont="1" applyBorder="1" applyAlignment="1">
      <alignment horizontal="center" vertical="center"/>
    </xf>
    <xf numFmtId="41" fontId="29" fillId="0" borderId="11" xfId="0" applyNumberFormat="1" applyFont="1" applyBorder="1" applyAlignment="1">
      <alignment horizontal="left" vertical="center"/>
    </xf>
    <xf numFmtId="41" fontId="29" fillId="0" borderId="11" xfId="32" applyFont="1" applyBorder="1" applyAlignment="1">
      <alignment horizontal="right" vertical="center"/>
    </xf>
    <xf numFmtId="41" fontId="29" fillId="0" borderId="11" xfId="32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124" xfId="0" applyFont="1" applyBorder="1" applyAlignment="1">
      <alignment horizontal="left" vertical="center"/>
    </xf>
    <xf numFmtId="41" fontId="29" fillId="0" borderId="44" xfId="32" applyFont="1" applyBorder="1" applyAlignment="1">
      <alignment horizontal="center" vertical="center"/>
    </xf>
    <xf numFmtId="41" fontId="29" fillId="0" borderId="45" xfId="32" applyFont="1" applyBorder="1" applyAlignment="1">
      <alignment horizontal="center" vertical="center"/>
    </xf>
    <xf numFmtId="0" fontId="29" fillId="0" borderId="68" xfId="0" applyFont="1" applyBorder="1" applyAlignment="1">
      <alignment horizontal="left" vertical="center"/>
    </xf>
    <xf numFmtId="41" fontId="32" fillId="0" borderId="84" xfId="32" applyFont="1" applyBorder="1" applyAlignment="1">
      <alignment horizontal="center" vertical="center"/>
    </xf>
    <xf numFmtId="41" fontId="32" fillId="0" borderId="85" xfId="32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41" fontId="36" fillId="0" borderId="14" xfId="32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41" fontId="53" fillId="0" borderId="10" xfId="32" applyFont="1" applyBorder="1" applyAlignment="1">
      <alignment horizontal="center" vertical="center"/>
    </xf>
    <xf numFmtId="41" fontId="53" fillId="0" borderId="10" xfId="32" applyFont="1" applyBorder="1" applyAlignment="1">
      <alignment horizontal="left" vertical="center"/>
    </xf>
    <xf numFmtId="41" fontId="45" fillId="0" borderId="10" xfId="32" applyFont="1" applyBorder="1" applyAlignment="1">
      <alignment horizontal="center" vertical="center" wrapText="1"/>
    </xf>
    <xf numFmtId="41" fontId="45" fillId="0" borderId="10" xfId="32" applyFont="1" applyBorder="1" applyAlignment="1">
      <alignment horizontal="center" vertical="center"/>
    </xf>
    <xf numFmtId="41" fontId="45" fillId="0" borderId="10" xfId="32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1" fontId="45" fillId="0" borderId="10" xfId="32" applyFont="1" applyBorder="1" applyAlignment="1">
      <alignment horizontal="left" vertical="center"/>
    </xf>
    <xf numFmtId="0" fontId="45" fillId="0" borderId="51" xfId="0" applyFont="1" applyBorder="1" applyAlignment="1">
      <alignment horizontal="center" vertical="center"/>
    </xf>
    <xf numFmtId="41" fontId="45" fillId="0" borderId="51" xfId="32" applyFont="1" applyBorder="1" applyAlignment="1">
      <alignment horizontal="center" vertical="center"/>
    </xf>
    <xf numFmtId="41" fontId="45" fillId="0" borderId="51" xfId="32" applyFont="1" applyBorder="1" applyAlignment="1">
      <alignment horizontal="left" vertical="center"/>
    </xf>
    <xf numFmtId="0" fontId="38" fillId="0" borderId="5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1" fontId="45" fillId="0" borderId="0" xfId="32" applyFont="1" applyBorder="1" applyAlignment="1">
      <alignment horizontal="center" vertical="center"/>
    </xf>
    <xf numFmtId="41" fontId="45" fillId="0" borderId="0" xfId="32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1" fontId="45" fillId="24" borderId="0" xfId="32" applyFont="1" applyFill="1" applyBorder="1" applyAlignment="1">
      <alignment horizontal="left" vertical="center"/>
    </xf>
    <xf numFmtId="41" fontId="52" fillId="24" borderId="0" xfId="32" applyFont="1" applyFill="1" applyBorder="1" applyAlignment="1">
      <alignment vertical="center"/>
    </xf>
    <xf numFmtId="41" fontId="45" fillId="24" borderId="0" xfId="32" applyFont="1" applyFill="1" applyBorder="1" applyAlignment="1">
      <alignment vertical="center"/>
    </xf>
    <xf numFmtId="41" fontId="52" fillId="24" borderId="0" xfId="32" applyFont="1" applyFill="1" applyBorder="1" applyAlignment="1">
      <alignment horizontal="left" vertical="center"/>
    </xf>
    <xf numFmtId="0" fontId="52" fillId="24" borderId="0" xfId="0" applyFont="1" applyFill="1" applyBorder="1" applyAlignment="1">
      <alignment horizontal="center" vertical="center" wrapText="1"/>
    </xf>
    <xf numFmtId="41" fontId="29" fillId="0" borderId="0" xfId="32" applyFont="1" applyBorder="1" applyAlignment="1">
      <alignment horizontal="center" vertical="center"/>
    </xf>
    <xf numFmtId="41" fontId="29" fillId="0" borderId="0" xfId="32" applyFont="1" applyBorder="1" applyAlignment="1">
      <alignment horizontal="left" vertical="center"/>
    </xf>
    <xf numFmtId="0" fontId="43" fillId="0" borderId="96" xfId="0" applyFont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 wrapText="1"/>
    </xf>
    <xf numFmtId="0" fontId="43" fillId="0" borderId="93" xfId="0" applyFont="1" applyBorder="1" applyAlignment="1">
      <alignment horizontal="center" vertical="center" wrapText="1"/>
    </xf>
    <xf numFmtId="0" fontId="43" fillId="0" borderId="146" xfId="0" applyFont="1" applyBorder="1" applyAlignment="1">
      <alignment horizontal="center" vertical="center" wrapText="1"/>
    </xf>
    <xf numFmtId="0" fontId="43" fillId="0" borderId="147" xfId="0" applyFont="1" applyBorder="1" applyAlignment="1">
      <alignment horizontal="center" vertical="center" wrapText="1"/>
    </xf>
    <xf numFmtId="0" fontId="41" fillId="0" borderId="98" xfId="0" applyFont="1" applyBorder="1" applyAlignment="1">
      <alignment horizontal="center" vertical="center" wrapText="1"/>
    </xf>
    <xf numFmtId="0" fontId="50" fillId="0" borderId="0" xfId="0" applyNumberFormat="1" applyFont="1" applyFill="1">
      <alignment vertical="center"/>
    </xf>
    <xf numFmtId="0" fontId="52" fillId="0" borderId="0" xfId="0" applyNumberFormat="1" applyFont="1" applyFill="1" applyAlignment="1">
      <alignment horizontal="center" vertical="center"/>
    </xf>
    <xf numFmtId="0" fontId="52" fillId="0" borderId="0" xfId="0" applyNumberFormat="1" applyFont="1" applyFill="1">
      <alignment vertical="center"/>
    </xf>
    <xf numFmtId="41" fontId="50" fillId="0" borderId="0" xfId="32" applyFont="1" applyFill="1">
      <alignment vertical="center"/>
    </xf>
    <xf numFmtId="0" fontId="29" fillId="0" borderId="0" xfId="0" applyNumberFormat="1" applyFont="1">
      <alignment vertical="center"/>
    </xf>
    <xf numFmtId="0" fontId="57" fillId="0" borderId="51" xfId="0" applyNumberFormat="1" applyFont="1" applyFill="1" applyBorder="1" applyAlignment="1" applyProtection="1">
      <alignment horizontal="center" vertical="center"/>
    </xf>
    <xf numFmtId="0" fontId="56" fillId="0" borderId="51" xfId="0" applyNumberFormat="1" applyFont="1" applyFill="1" applyBorder="1" applyAlignment="1" applyProtection="1">
      <alignment horizontal="center" vertical="center"/>
    </xf>
    <xf numFmtId="3" fontId="57" fillId="0" borderId="51" xfId="0" applyNumberFormat="1" applyFont="1" applyFill="1" applyBorder="1" applyAlignment="1" applyProtection="1">
      <alignment horizontal="center" vertical="center"/>
    </xf>
    <xf numFmtId="0" fontId="56" fillId="0" borderId="51" xfId="0" applyNumberFormat="1" applyFont="1" applyFill="1" applyBorder="1" applyAlignment="1" applyProtection="1">
      <alignment vertical="center"/>
    </xf>
    <xf numFmtId="41" fontId="56" fillId="0" borderId="51" xfId="32" applyFont="1" applyFill="1" applyBorder="1" applyAlignment="1" applyProtection="1">
      <alignment vertical="center"/>
    </xf>
    <xf numFmtId="0" fontId="56" fillId="0" borderId="52" xfId="0" applyNumberFormat="1" applyFont="1" applyFill="1" applyBorder="1" applyAlignment="1" applyProtection="1">
      <alignment vertical="center"/>
    </xf>
    <xf numFmtId="0" fontId="29" fillId="0" borderId="0" xfId="0" applyNumberFormat="1" applyFont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41" fontId="29" fillId="0" borderId="14" xfId="32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/>
    </xf>
    <xf numFmtId="41" fontId="29" fillId="0" borderId="10" xfId="32" applyFont="1" applyFill="1" applyBorder="1" applyAlignment="1">
      <alignment horizontal="center" vertical="center"/>
    </xf>
    <xf numFmtId="0" fontId="29" fillId="0" borderId="10" xfId="0" applyNumberFormat="1" applyFont="1" applyBorder="1">
      <alignment vertical="center"/>
    </xf>
    <xf numFmtId="0" fontId="29" fillId="0" borderId="16" xfId="0" applyNumberFormat="1" applyFont="1" applyBorder="1">
      <alignment vertical="center"/>
    </xf>
    <xf numFmtId="0" fontId="29" fillId="0" borderId="56" xfId="0" applyNumberFormat="1" applyFont="1" applyBorder="1" applyAlignment="1">
      <alignment horizontal="center" vertical="center"/>
    </xf>
    <xf numFmtId="0" fontId="29" fillId="0" borderId="51" xfId="0" applyNumberFormat="1" applyFont="1" applyBorder="1">
      <alignment vertical="center"/>
    </xf>
    <xf numFmtId="0" fontId="29" fillId="0" borderId="51" xfId="0" applyNumberFormat="1" applyFont="1" applyBorder="1" applyAlignment="1">
      <alignment vertical="center" wrapText="1"/>
    </xf>
    <xf numFmtId="41" fontId="29" fillId="0" borderId="51" xfId="32" applyFont="1" applyBorder="1" applyAlignment="1">
      <alignment horizontal="center" vertical="center"/>
    </xf>
    <xf numFmtId="0" fontId="29" fillId="0" borderId="52" xfId="0" applyNumberFormat="1" applyFont="1" applyBorder="1">
      <alignment vertical="center"/>
    </xf>
    <xf numFmtId="0" fontId="29" fillId="0" borderId="0" xfId="0" applyNumberFormat="1" applyFont="1" applyAlignment="1">
      <alignment vertical="center" wrapText="1"/>
    </xf>
    <xf numFmtId="0" fontId="29" fillId="0" borderId="37" xfId="0" applyNumberFormat="1" applyFont="1" applyBorder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9" fillId="0" borderId="90" xfId="0" applyNumberFormat="1" applyFont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/>
    </xf>
    <xf numFmtId="3" fontId="59" fillId="0" borderId="90" xfId="0" applyNumberFormat="1" applyFont="1" applyBorder="1" applyAlignment="1">
      <alignment horizontal="right" vertical="center" wrapText="1"/>
    </xf>
    <xf numFmtId="0" fontId="60" fillId="0" borderId="0" xfId="0" applyNumberFormat="1" applyFont="1" applyFill="1">
      <alignment vertical="center"/>
    </xf>
    <xf numFmtId="3" fontId="59" fillId="0" borderId="104" xfId="0" applyNumberFormat="1" applyFont="1" applyBorder="1" applyAlignment="1">
      <alignment horizontal="right" vertical="center" wrapText="1"/>
    </xf>
    <xf numFmtId="0" fontId="58" fillId="0" borderId="37" xfId="0" applyNumberFormat="1" applyFont="1" applyFill="1" applyBorder="1" applyAlignment="1" applyProtection="1">
      <alignment vertical="center"/>
    </xf>
    <xf numFmtId="0" fontId="60" fillId="0" borderId="37" xfId="0" applyNumberFormat="1" applyFont="1" applyFill="1" applyBorder="1" applyAlignment="1" applyProtection="1">
      <alignment vertical="center"/>
    </xf>
    <xf numFmtId="0" fontId="59" fillId="0" borderId="99" xfId="0" applyNumberFormat="1" applyFont="1" applyBorder="1" applyAlignment="1">
      <alignment horizontal="center" vertical="center" wrapText="1"/>
    </xf>
    <xf numFmtId="3" fontId="59" fillId="0" borderId="105" xfId="0" applyNumberFormat="1" applyFont="1" applyBorder="1" applyAlignment="1">
      <alignment horizontal="right" vertical="center" wrapText="1"/>
    </xf>
    <xf numFmtId="0" fontId="60" fillId="0" borderId="10" xfId="0" applyNumberFormat="1" applyFont="1" applyFill="1" applyBorder="1" applyAlignment="1" applyProtection="1">
      <alignment vertical="center"/>
    </xf>
    <xf numFmtId="0" fontId="58" fillId="0" borderId="10" xfId="0" applyNumberFormat="1" applyFont="1" applyFill="1" applyBorder="1">
      <alignment vertical="center"/>
    </xf>
    <xf numFmtId="0" fontId="60" fillId="0" borderId="10" xfId="0" applyNumberFormat="1" applyFont="1" applyFill="1" applyBorder="1">
      <alignment vertical="center"/>
    </xf>
    <xf numFmtId="0" fontId="59" fillId="0" borderId="10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60" fillId="0" borderId="10" xfId="0" applyNumberFormat="1" applyFont="1" applyBorder="1">
      <alignment vertical="center"/>
    </xf>
    <xf numFmtId="0" fontId="59" fillId="0" borderId="37" xfId="0" applyNumberFormat="1" applyFont="1" applyBorder="1" applyAlignment="1">
      <alignment horizontal="center" vertical="center" wrapText="1"/>
    </xf>
    <xf numFmtId="0" fontId="60" fillId="0" borderId="37" xfId="0" applyNumberFormat="1" applyFont="1" applyFill="1" applyBorder="1" applyAlignment="1">
      <alignment horizontal="center" vertical="center"/>
    </xf>
    <xf numFmtId="3" fontId="59" fillId="0" borderId="44" xfId="0" applyNumberFormat="1" applyFont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right" vertical="center" wrapText="1"/>
    </xf>
    <xf numFmtId="0" fontId="59" fillId="0" borderId="42" xfId="0" applyNumberFormat="1" applyFont="1" applyBorder="1" applyAlignment="1">
      <alignment horizontal="center" vertical="center" wrapText="1"/>
    </xf>
    <xf numFmtId="0" fontId="60" fillId="0" borderId="42" xfId="0" applyNumberFormat="1" applyFont="1" applyFill="1" applyBorder="1" applyAlignment="1">
      <alignment horizontal="center" vertical="center"/>
    </xf>
    <xf numFmtId="3" fontId="59" fillId="0" borderId="46" xfId="0" applyNumberFormat="1" applyFont="1" applyBorder="1" applyAlignment="1">
      <alignment horizontal="right" vertical="center" wrapText="1"/>
    </xf>
    <xf numFmtId="3" fontId="58" fillId="0" borderId="10" xfId="0" applyNumberFormat="1" applyFont="1" applyFill="1" applyBorder="1">
      <alignment vertical="center"/>
    </xf>
    <xf numFmtId="0" fontId="58" fillId="0" borderId="43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58" fillId="0" borderId="43" xfId="0" applyNumberFormat="1" applyFont="1" applyFill="1" applyBorder="1">
      <alignment vertical="center"/>
    </xf>
    <xf numFmtId="0" fontId="60" fillId="0" borderId="43" xfId="0" applyNumberFormat="1" applyFont="1" applyFill="1" applyBorder="1">
      <alignment vertical="center"/>
    </xf>
    <xf numFmtId="0" fontId="59" fillId="0" borderId="95" xfId="0" applyNumberFormat="1" applyFont="1" applyBorder="1" applyAlignment="1">
      <alignment horizontal="center" vertical="center" wrapText="1"/>
    </xf>
    <xf numFmtId="3" fontId="59" fillId="0" borderId="106" xfId="0" applyNumberFormat="1" applyFont="1" applyBorder="1" applyAlignment="1">
      <alignment horizontal="right" vertical="center" wrapText="1"/>
    </xf>
    <xf numFmtId="0" fontId="58" fillId="0" borderId="37" xfId="0" applyNumberFormat="1" applyFont="1" applyFill="1" applyBorder="1" applyAlignment="1">
      <alignment horizontal="center" vertical="center"/>
    </xf>
    <xf numFmtId="0" fontId="58" fillId="0" borderId="37" xfId="0" applyNumberFormat="1" applyFont="1" applyFill="1" applyBorder="1">
      <alignment vertical="center"/>
    </xf>
    <xf numFmtId="0" fontId="60" fillId="0" borderId="37" xfId="0" applyNumberFormat="1" applyFont="1" applyFill="1" applyBorder="1">
      <alignment vertical="center"/>
    </xf>
    <xf numFmtId="0" fontId="59" fillId="0" borderId="43" xfId="0" applyNumberFormat="1" applyFont="1" applyBorder="1" applyAlignment="1">
      <alignment horizontal="center" vertical="center" wrapText="1"/>
    </xf>
    <xf numFmtId="3" fontId="59" fillId="0" borderId="163" xfId="0" applyNumberFormat="1" applyFont="1" applyBorder="1" applyAlignment="1">
      <alignment horizontal="right" vertical="center" wrapText="1"/>
    </xf>
    <xf numFmtId="3" fontId="59" fillId="0" borderId="187" xfId="0" applyNumberFormat="1" applyFont="1" applyBorder="1" applyAlignment="1">
      <alignment horizontal="right" vertical="center" wrapText="1"/>
    </xf>
    <xf numFmtId="3" fontId="59" fillId="0" borderId="100" xfId="0" applyNumberFormat="1" applyFont="1" applyBorder="1" applyAlignment="1">
      <alignment horizontal="right" vertical="center" wrapText="1"/>
    </xf>
    <xf numFmtId="3" fontId="59" fillId="0" borderId="43" xfId="0" applyNumberFormat="1" applyFont="1" applyBorder="1" applyAlignment="1">
      <alignment horizontal="right" vertical="center" wrapText="1"/>
    </xf>
    <xf numFmtId="3" fontId="59" fillId="0" borderId="37" xfId="0" applyNumberFormat="1" applyFont="1" applyBorder="1" applyAlignment="1">
      <alignment horizontal="right" vertical="center" wrapText="1"/>
    </xf>
    <xf numFmtId="0" fontId="60" fillId="0" borderId="0" xfId="0" applyNumberFormat="1" applyFont="1" applyFill="1" applyAlignment="1">
      <alignment horizontal="center" vertical="center"/>
    </xf>
    <xf numFmtId="3" fontId="59" fillId="0" borderId="148" xfId="0" applyNumberFormat="1" applyFont="1" applyBorder="1" applyAlignment="1">
      <alignment horizontal="right" vertical="center" wrapText="1"/>
    </xf>
    <xf numFmtId="41" fontId="60" fillId="0" borderId="10" xfId="32" applyFont="1" applyFill="1" applyBorder="1">
      <alignment vertical="center"/>
    </xf>
    <xf numFmtId="0" fontId="58" fillId="0" borderId="42" xfId="0" applyNumberFormat="1" applyFont="1" applyFill="1" applyBorder="1" applyAlignment="1" applyProtection="1">
      <alignment horizontal="center" vertical="center"/>
    </xf>
    <xf numFmtId="0" fontId="59" fillId="0" borderId="96" xfId="0" applyNumberFormat="1" applyFont="1" applyBorder="1" applyAlignment="1">
      <alignment horizontal="center" vertical="center" wrapText="1"/>
    </xf>
    <xf numFmtId="0" fontId="59" fillId="0" borderId="147" xfId="0" applyNumberFormat="1" applyFont="1" applyBorder="1" applyAlignment="1">
      <alignment horizontal="center" vertical="center" wrapText="1"/>
    </xf>
    <xf numFmtId="41" fontId="58" fillId="0" borderId="42" xfId="32" applyFont="1" applyFill="1" applyBorder="1" applyAlignment="1" applyProtection="1">
      <alignment vertical="center"/>
    </xf>
    <xf numFmtId="41" fontId="58" fillId="0" borderId="10" xfId="32" applyFont="1" applyFill="1" applyBorder="1">
      <alignment vertical="center"/>
    </xf>
    <xf numFmtId="0" fontId="58" fillId="0" borderId="10" xfId="0" applyNumberFormat="1" applyFont="1" applyFill="1" applyBorder="1" applyAlignment="1" applyProtection="1">
      <alignment horizontal="center" vertical="center"/>
    </xf>
    <xf numFmtId="0" fontId="58" fillId="0" borderId="43" xfId="0" applyNumberFormat="1" applyFont="1" applyFill="1" applyBorder="1" applyAlignment="1" applyProtection="1">
      <alignment horizontal="center" vertical="center"/>
    </xf>
    <xf numFmtId="41" fontId="58" fillId="0" borderId="43" xfId="32" applyFont="1" applyFill="1" applyBorder="1" applyAlignment="1" applyProtection="1">
      <alignment vertical="center"/>
    </xf>
    <xf numFmtId="41" fontId="60" fillId="0" borderId="0" xfId="0" applyNumberFormat="1" applyFont="1" applyFill="1">
      <alignment vertical="center"/>
    </xf>
    <xf numFmtId="41" fontId="58" fillId="0" borderId="10" xfId="32" applyFont="1" applyFill="1" applyBorder="1" applyAlignment="1" applyProtection="1">
      <alignment vertical="center"/>
    </xf>
    <xf numFmtId="0" fontId="58" fillId="0" borderId="37" xfId="0" applyNumberFormat="1" applyFont="1" applyFill="1" applyBorder="1" applyAlignment="1" applyProtection="1">
      <alignment horizontal="center" vertical="center"/>
    </xf>
    <xf numFmtId="41" fontId="58" fillId="0" borderId="37" xfId="32" applyFont="1" applyFill="1" applyBorder="1" applyAlignment="1" applyProtection="1">
      <alignment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59" fillId="0" borderId="106" xfId="0" applyNumberFormat="1" applyFont="1" applyBorder="1" applyAlignment="1">
      <alignment horizontal="center" vertical="center" wrapText="1"/>
    </xf>
    <xf numFmtId="0" fontId="59" fillId="0" borderId="107" xfId="0" applyNumberFormat="1" applyFont="1" applyBorder="1" applyAlignment="1">
      <alignment horizontal="center" vertical="center" wrapText="1"/>
    </xf>
    <xf numFmtId="0" fontId="59" fillId="0" borderId="102" xfId="0" applyNumberFormat="1" applyFont="1" applyBorder="1" applyAlignment="1">
      <alignment horizontal="center" vertical="center" wrapText="1"/>
    </xf>
    <xf numFmtId="0" fontId="59" fillId="0" borderId="104" xfId="0" applyNumberFormat="1" applyFont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60" fillId="0" borderId="40" xfId="0" applyNumberFormat="1" applyFont="1" applyFill="1" applyBorder="1" applyAlignment="1" applyProtection="1">
      <alignment horizontal="center" vertical="center"/>
    </xf>
    <xf numFmtId="0" fontId="60" fillId="0" borderId="16" xfId="0" applyNumberFormat="1" applyFont="1" applyFill="1" applyBorder="1">
      <alignment vertical="center"/>
    </xf>
    <xf numFmtId="0" fontId="60" fillId="0" borderId="128" xfId="0" applyNumberFormat="1" applyFont="1" applyFill="1" applyBorder="1" applyAlignment="1" applyProtection="1">
      <alignment vertical="center"/>
    </xf>
    <xf numFmtId="0" fontId="58" fillId="0" borderId="16" xfId="0" applyNumberFormat="1" applyFont="1" applyFill="1" applyBorder="1" applyAlignment="1" applyProtection="1">
      <alignment vertical="center"/>
    </xf>
    <xf numFmtId="0" fontId="60" fillId="0" borderId="53" xfId="0" applyNumberFormat="1" applyFont="1" applyFill="1" applyBorder="1" applyAlignment="1" applyProtection="1">
      <alignment vertical="center"/>
    </xf>
    <xf numFmtId="0" fontId="60" fillId="0" borderId="16" xfId="0" applyNumberFormat="1" applyFont="1" applyFill="1" applyBorder="1" applyAlignment="1" applyProtection="1">
      <alignment vertical="center"/>
    </xf>
    <xf numFmtId="0" fontId="60" fillId="0" borderId="55" xfId="0" applyNumberFormat="1" applyFont="1" applyFill="1" applyBorder="1" applyAlignment="1" applyProtection="1">
      <alignment vertical="center"/>
    </xf>
    <xf numFmtId="0" fontId="58" fillId="0" borderId="16" xfId="0" applyNumberFormat="1" applyFont="1" applyFill="1" applyBorder="1">
      <alignment vertical="center"/>
    </xf>
    <xf numFmtId="41" fontId="29" fillId="0" borderId="76" xfId="32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 wrapText="1"/>
    </xf>
    <xf numFmtId="49" fontId="29" fillId="0" borderId="48" xfId="0" applyNumberFormat="1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 wrapText="1"/>
    </xf>
    <xf numFmtId="41" fontId="32" fillId="0" borderId="10" xfId="0" applyNumberFormat="1" applyFont="1" applyBorder="1">
      <alignment vertical="center"/>
    </xf>
    <xf numFmtId="41" fontId="50" fillId="0" borderId="56" xfId="32" applyFont="1" applyBorder="1" applyAlignment="1">
      <alignment horizontal="center" vertical="center" wrapText="1"/>
    </xf>
    <xf numFmtId="41" fontId="29" fillId="0" borderId="51" xfId="32" applyFont="1" applyBorder="1" applyAlignment="1">
      <alignment horizontal="center" vertical="center" wrapText="1"/>
    </xf>
    <xf numFmtId="0" fontId="30" fillId="0" borderId="0" xfId="43" applyNumberFormat="1" applyFont="1" applyAlignment="1">
      <alignment horizontal="center" vertical="center"/>
    </xf>
    <xf numFmtId="0" fontId="31" fillId="0" borderId="0" xfId="43" applyNumberFormat="1" applyFont="1" applyAlignment="1">
      <alignment horizontal="center" vertical="center"/>
    </xf>
    <xf numFmtId="41" fontId="34" fillId="0" borderId="82" xfId="32" applyFont="1" applyBorder="1" applyAlignment="1">
      <alignment horizontal="center" vertical="center" wrapText="1"/>
    </xf>
    <xf numFmtId="41" fontId="34" fillId="0" borderId="39" xfId="32" applyFont="1" applyBorder="1" applyAlignment="1">
      <alignment horizontal="center" vertical="center"/>
    </xf>
    <xf numFmtId="41" fontId="33" fillId="0" borderId="0" xfId="32" applyFont="1" applyAlignment="1">
      <alignment horizontal="center" vertical="center" wrapText="1"/>
    </xf>
    <xf numFmtId="41" fontId="34" fillId="0" borderId="127" xfId="32" applyFont="1" applyBorder="1" applyAlignment="1">
      <alignment horizontal="center" vertical="center" wrapText="1"/>
    </xf>
    <xf numFmtId="0" fontId="39" fillId="0" borderId="164" xfId="0" applyFont="1" applyBorder="1" applyAlignment="1">
      <alignment horizontal="justify" vertical="center" wrapText="1"/>
    </xf>
    <xf numFmtId="0" fontId="39" fillId="0" borderId="154" xfId="0" applyFont="1" applyBorder="1" applyAlignment="1">
      <alignment horizontal="justify" vertical="center" wrapText="1"/>
    </xf>
    <xf numFmtId="0" fontId="39" fillId="0" borderId="182" xfId="0" applyFont="1" applyBorder="1" applyAlignment="1">
      <alignment horizontal="justify" vertical="center" wrapText="1"/>
    </xf>
    <xf numFmtId="0" fontId="40" fillId="0" borderId="16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83" xfId="0" applyFont="1" applyBorder="1" applyAlignment="1">
      <alignment horizontal="center" vertical="center" wrapText="1"/>
    </xf>
    <xf numFmtId="0" fontId="41" fillId="0" borderId="168" xfId="0" applyFont="1" applyBorder="1" applyAlignment="1">
      <alignment horizontal="justify" vertical="center" wrapText="1"/>
    </xf>
    <xf numFmtId="0" fontId="41" fillId="0" borderId="159" xfId="0" applyFont="1" applyBorder="1" applyAlignment="1">
      <alignment horizontal="justify" vertical="center" wrapText="1"/>
    </xf>
    <xf numFmtId="0" fontId="41" fillId="0" borderId="184" xfId="0" applyFont="1" applyBorder="1" applyAlignment="1">
      <alignment horizontal="justify" vertical="center" wrapText="1"/>
    </xf>
    <xf numFmtId="0" fontId="39" fillId="0" borderId="170" xfId="0" applyFont="1" applyBorder="1" applyAlignment="1">
      <alignment horizontal="center" vertical="center" wrapText="1"/>
    </xf>
    <xf numFmtId="0" fontId="39" fillId="0" borderId="171" xfId="0" applyFont="1" applyBorder="1" applyAlignment="1">
      <alignment horizontal="center" vertical="center" wrapText="1"/>
    </xf>
    <xf numFmtId="0" fontId="39" fillId="0" borderId="172" xfId="0" applyFont="1" applyBorder="1" applyAlignment="1">
      <alignment horizontal="center" vertical="center" wrapText="1"/>
    </xf>
    <xf numFmtId="0" fontId="39" fillId="0" borderId="160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" vertical="center" wrapText="1"/>
    </xf>
    <xf numFmtId="0" fontId="39" fillId="0" borderId="173" xfId="0" applyFont="1" applyBorder="1" applyAlignment="1">
      <alignment horizontal="center" vertical="center" wrapText="1"/>
    </xf>
    <xf numFmtId="0" fontId="39" fillId="0" borderId="175" xfId="0" applyFont="1" applyBorder="1" applyAlignment="1">
      <alignment horizontal="center" vertical="center" wrapText="1"/>
    </xf>
    <xf numFmtId="0" fontId="39" fillId="0" borderId="104" xfId="0" applyFont="1" applyBorder="1" applyAlignment="1">
      <alignment horizontal="center" vertical="center" wrapText="1"/>
    </xf>
    <xf numFmtId="0" fontId="39" fillId="0" borderId="102" xfId="0" applyFont="1" applyBorder="1" applyAlignment="1">
      <alignment horizontal="center" vertical="center" wrapText="1"/>
    </xf>
    <xf numFmtId="0" fontId="39" fillId="0" borderId="176" xfId="0" applyFont="1" applyBorder="1" applyAlignment="1">
      <alignment horizontal="center" vertical="center" wrapText="1"/>
    </xf>
    <xf numFmtId="0" fontId="39" fillId="0" borderId="177" xfId="0" applyFont="1" applyBorder="1" applyAlignment="1">
      <alignment horizontal="center" vertical="center" wrapText="1"/>
    </xf>
    <xf numFmtId="0" fontId="39" fillId="0" borderId="178" xfId="0" applyFont="1" applyBorder="1" applyAlignment="1">
      <alignment horizontal="center" vertical="center" wrapText="1"/>
    </xf>
    <xf numFmtId="0" fontId="39" fillId="0" borderId="99" xfId="0" applyFont="1" applyBorder="1" applyAlignment="1">
      <alignment horizontal="center" vertical="center" wrapText="1"/>
    </xf>
    <xf numFmtId="0" fontId="39" fillId="0" borderId="96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 wrapText="1"/>
    </xf>
    <xf numFmtId="0" fontId="39" fillId="0" borderId="103" xfId="0" applyFont="1" applyBorder="1" applyAlignment="1">
      <alignment horizontal="center" vertical="center" wrapText="1"/>
    </xf>
    <xf numFmtId="0" fontId="39" fillId="0" borderId="146" xfId="0" applyFont="1" applyBorder="1" applyAlignment="1">
      <alignment horizontal="center" vertical="center" wrapText="1"/>
    </xf>
    <xf numFmtId="0" fontId="39" fillId="0" borderId="147" xfId="0" applyFont="1" applyBorder="1" applyAlignment="1">
      <alignment horizontal="center" vertical="center" wrapText="1"/>
    </xf>
    <xf numFmtId="0" fontId="39" fillId="0" borderId="106" xfId="0" applyFont="1" applyBorder="1" applyAlignment="1">
      <alignment horizontal="center" vertical="center" wrapText="1"/>
    </xf>
    <xf numFmtId="0" fontId="39" fillId="0" borderId="107" xfId="0" applyFont="1" applyBorder="1" applyAlignment="1">
      <alignment horizontal="center" vertical="center" wrapText="1"/>
    </xf>
    <xf numFmtId="41" fontId="39" fillId="0" borderId="176" xfId="32" applyFont="1" applyBorder="1" applyAlignment="1">
      <alignment horizontal="center" vertical="center" wrapText="1"/>
    </xf>
    <xf numFmtId="41" fontId="39" fillId="0" borderId="177" xfId="32" applyFont="1" applyBorder="1" applyAlignment="1">
      <alignment horizontal="center" vertical="center" wrapText="1"/>
    </xf>
    <xf numFmtId="41" fontId="39" fillId="0" borderId="178" xfId="32" applyFont="1" applyBorder="1" applyAlignment="1">
      <alignment horizontal="center" vertical="center" wrapText="1"/>
    </xf>
    <xf numFmtId="41" fontId="39" fillId="0" borderId="99" xfId="32" applyFont="1" applyBorder="1" applyAlignment="1">
      <alignment horizontal="center" vertical="center" wrapText="1"/>
    </xf>
    <xf numFmtId="41" fontId="39" fillId="0" borderId="96" xfId="32" applyFont="1" applyBorder="1" applyAlignment="1">
      <alignment horizontal="center" vertical="center" wrapText="1"/>
    </xf>
    <xf numFmtId="41" fontId="39" fillId="0" borderId="95" xfId="32" applyFont="1" applyBorder="1" applyAlignment="1">
      <alignment horizontal="center" vertical="center" wrapText="1"/>
    </xf>
    <xf numFmtId="41" fontId="39" fillId="0" borderId="105" xfId="32" applyFont="1" applyBorder="1" applyAlignment="1">
      <alignment horizontal="center" vertical="center" wrapText="1"/>
    </xf>
    <xf numFmtId="41" fontId="39" fillId="0" borderId="103" xfId="32" applyFont="1" applyBorder="1" applyAlignment="1">
      <alignment horizontal="center" vertical="center" wrapText="1"/>
    </xf>
    <xf numFmtId="41" fontId="39" fillId="0" borderId="146" xfId="32" applyFont="1" applyBorder="1" applyAlignment="1">
      <alignment horizontal="center" vertical="center" wrapText="1"/>
    </xf>
    <xf numFmtId="41" fontId="39" fillId="0" borderId="147" xfId="32" applyFont="1" applyBorder="1" applyAlignment="1">
      <alignment horizontal="center" vertical="center" wrapText="1"/>
    </xf>
    <xf numFmtId="41" fontId="39" fillId="0" borderId="106" xfId="32" applyFont="1" applyBorder="1" applyAlignment="1">
      <alignment horizontal="center" vertical="center" wrapText="1"/>
    </xf>
    <xf numFmtId="41" fontId="39" fillId="0" borderId="107" xfId="32" applyFont="1" applyBorder="1" applyAlignment="1">
      <alignment horizontal="center" vertical="center" wrapText="1"/>
    </xf>
    <xf numFmtId="0" fontId="42" fillId="0" borderId="164" xfId="0" applyFont="1" applyBorder="1" applyAlignment="1">
      <alignment horizontal="center" vertical="center" wrapText="1"/>
    </xf>
    <xf numFmtId="0" fontId="42" fillId="0" borderId="154" xfId="0" applyFont="1" applyBorder="1" applyAlignment="1">
      <alignment horizontal="center" vertical="center" wrapText="1"/>
    </xf>
    <xf numFmtId="0" fontId="42" fillId="0" borderId="155" xfId="0" applyFont="1" applyBorder="1" applyAlignment="1">
      <alignment horizontal="center" vertical="center" wrapText="1"/>
    </xf>
    <xf numFmtId="0" fontId="42" fillId="0" borderId="16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47" xfId="0" applyFont="1" applyBorder="1" applyAlignment="1">
      <alignment horizontal="center" vertical="center" wrapText="1"/>
    </xf>
    <xf numFmtId="0" fontId="42" fillId="0" borderId="168" xfId="0" applyFont="1" applyBorder="1" applyAlignment="1">
      <alignment horizontal="center" vertical="center" wrapText="1"/>
    </xf>
    <xf numFmtId="0" fontId="42" fillId="0" borderId="159" xfId="0" applyFont="1" applyBorder="1" applyAlignment="1">
      <alignment horizontal="center" vertical="center" wrapText="1"/>
    </xf>
    <xf numFmtId="0" fontId="42" fillId="0" borderId="152" xfId="0" applyFont="1" applyBorder="1" applyAlignment="1">
      <alignment horizontal="center" vertical="center" wrapText="1"/>
    </xf>
    <xf numFmtId="0" fontId="39" fillId="0" borderId="180" xfId="0" applyFont="1" applyBorder="1" applyAlignment="1">
      <alignment horizontal="center" vertical="center" wrapText="1"/>
    </xf>
    <xf numFmtId="0" fontId="39" fillId="0" borderId="181" xfId="0" applyFont="1" applyBorder="1" applyAlignment="1">
      <alignment horizontal="center" vertical="center" wrapText="1"/>
    </xf>
    <xf numFmtId="0" fontId="42" fillId="0" borderId="153" xfId="0" applyFont="1" applyBorder="1" applyAlignment="1">
      <alignment horizontal="center" vertical="center" wrapText="1"/>
    </xf>
    <xf numFmtId="0" fontId="42" fillId="0" borderId="146" xfId="0" applyFont="1" applyBorder="1" applyAlignment="1">
      <alignment horizontal="center" vertical="center" wrapText="1"/>
    </xf>
    <xf numFmtId="0" fontId="42" fillId="0" borderId="151" xfId="0" applyFont="1" applyBorder="1" applyAlignment="1">
      <alignment horizontal="center" vertical="center" wrapText="1"/>
    </xf>
    <xf numFmtId="0" fontId="39" fillId="0" borderId="188" xfId="0" applyFont="1" applyBorder="1" applyAlignment="1">
      <alignment horizontal="center" vertical="center" wrapText="1"/>
    </xf>
    <xf numFmtId="0" fontId="39" fillId="0" borderId="189" xfId="0" applyFont="1" applyBorder="1" applyAlignment="1">
      <alignment horizontal="center" vertical="center" wrapText="1"/>
    </xf>
    <xf numFmtId="0" fontId="39" fillId="0" borderId="190" xfId="0" applyFont="1" applyBorder="1" applyAlignment="1">
      <alignment horizontal="center" vertical="center" wrapText="1"/>
    </xf>
    <xf numFmtId="0" fontId="39" fillId="0" borderId="155" xfId="0" applyFont="1" applyBorder="1" applyAlignment="1">
      <alignment horizontal="center" vertical="center" wrapText="1"/>
    </xf>
    <xf numFmtId="0" fontId="39" fillId="0" borderId="152" xfId="0" applyFont="1" applyBorder="1" applyAlignment="1">
      <alignment horizontal="center" vertical="center" wrapText="1"/>
    </xf>
    <xf numFmtId="0" fontId="39" fillId="0" borderId="150" xfId="0" applyFont="1" applyBorder="1" applyAlignment="1">
      <alignment horizontal="center" vertical="center" wrapText="1"/>
    </xf>
    <xf numFmtId="0" fontId="39" fillId="0" borderId="151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justify" vertical="center" wrapText="1"/>
    </xf>
    <xf numFmtId="0" fontId="39" fillId="0" borderId="100" xfId="0" applyFont="1" applyBorder="1" applyAlignment="1">
      <alignment horizontal="justify" vertical="center" wrapText="1"/>
    </xf>
    <xf numFmtId="0" fontId="39" fillId="0" borderId="103" xfId="0" applyFont="1" applyBorder="1" applyAlignment="1">
      <alignment horizontal="justify" vertical="center" wrapText="1"/>
    </xf>
    <xf numFmtId="0" fontId="40" fillId="0" borderId="146" xfId="0" applyFont="1" applyBorder="1" applyAlignment="1">
      <alignment horizontal="center" vertical="center" wrapText="1"/>
    </xf>
    <xf numFmtId="0" fontId="40" fillId="0" borderId="147" xfId="0" applyFont="1" applyBorder="1" applyAlignment="1">
      <alignment horizontal="center" vertical="center" wrapText="1"/>
    </xf>
    <xf numFmtId="0" fontId="41" fillId="0" borderId="146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47" xfId="0" applyFont="1" applyBorder="1" applyAlignment="1">
      <alignment horizontal="justify" vertical="center" wrapText="1"/>
    </xf>
    <xf numFmtId="0" fontId="43" fillId="0" borderId="160" xfId="0" applyFont="1" applyBorder="1" applyAlignment="1">
      <alignment horizontal="center" vertical="center" wrapText="1"/>
    </xf>
    <xf numFmtId="0" fontId="43" fillId="0" borderId="95" xfId="0" applyFont="1" applyBorder="1" applyAlignment="1">
      <alignment horizontal="center" vertical="center" wrapText="1"/>
    </xf>
    <xf numFmtId="0" fontId="39" fillId="0" borderId="146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147" xfId="0" applyFont="1" applyBorder="1" applyAlignment="1">
      <alignment horizontal="right" vertical="center" wrapText="1"/>
    </xf>
    <xf numFmtId="0" fontId="39" fillId="0" borderId="10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9" fillId="0" borderId="180" xfId="0" applyFont="1" applyBorder="1" applyAlignment="1">
      <alignment horizontal="center" vertical="center" wrapText="1"/>
    </xf>
    <xf numFmtId="0" fontId="29" fillId="0" borderId="177" xfId="0" applyFont="1" applyBorder="1" applyAlignment="1">
      <alignment horizontal="center" vertical="center" wrapText="1"/>
    </xf>
    <xf numFmtId="0" fontId="29" fillId="0" borderId="181" xfId="0" applyFont="1" applyBorder="1" applyAlignment="1">
      <alignment horizontal="center" vertical="center" wrapText="1"/>
    </xf>
    <xf numFmtId="0" fontId="29" fillId="0" borderId="150" xfId="0" applyFont="1" applyBorder="1" applyAlignment="1">
      <alignment horizontal="center" vertical="center" wrapText="1"/>
    </xf>
    <xf numFmtId="0" fontId="39" fillId="0" borderId="164" xfId="0" applyFont="1" applyBorder="1" applyAlignment="1">
      <alignment horizontal="center" vertical="center" wrapText="1"/>
    </xf>
    <xf numFmtId="0" fontId="39" fillId="0" borderId="154" xfId="0" applyFont="1" applyBorder="1" applyAlignment="1">
      <alignment horizontal="center" vertical="center" wrapText="1"/>
    </xf>
    <xf numFmtId="0" fontId="29" fillId="0" borderId="155" xfId="0" applyFont="1" applyBorder="1" applyAlignment="1">
      <alignment horizontal="center" vertical="center" wrapText="1"/>
    </xf>
    <xf numFmtId="0" fontId="29" fillId="0" borderId="96" xfId="0" applyFont="1" applyBorder="1" applyAlignment="1">
      <alignment vertical="center" wrapText="1"/>
    </xf>
    <xf numFmtId="0" fontId="29" fillId="0" borderId="95" xfId="0" applyFont="1" applyBorder="1" applyAlignment="1">
      <alignment vertical="center" wrapText="1"/>
    </xf>
    <xf numFmtId="0" fontId="39" fillId="0" borderId="153" xfId="0" applyFont="1" applyBorder="1" applyAlignment="1">
      <alignment horizontal="center" vertical="center" wrapText="1"/>
    </xf>
    <xf numFmtId="0" fontId="39" fillId="0" borderId="161" xfId="0" applyFont="1" applyBorder="1" applyAlignment="1">
      <alignment horizontal="center" vertical="center" wrapText="1"/>
    </xf>
    <xf numFmtId="0" fontId="39" fillId="0" borderId="162" xfId="0" applyFont="1" applyBorder="1" applyAlignment="1">
      <alignment horizontal="center" vertical="center" wrapText="1"/>
    </xf>
    <xf numFmtId="0" fontId="29" fillId="0" borderId="185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29" fillId="0" borderId="147" xfId="0" applyFont="1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0" fontId="39" fillId="0" borderId="18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177" fontId="38" fillId="24" borderId="46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3" fontId="38" fillId="0" borderId="4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41" fontId="33" fillId="0" borderId="0" xfId="32" applyFont="1" applyAlignment="1">
      <alignment horizontal="center" vertical="center"/>
    </xf>
    <xf numFmtId="41" fontId="29" fillId="0" borderId="0" xfId="32" applyFont="1" applyAlignment="1">
      <alignment horizontal="left" vertical="center"/>
    </xf>
    <xf numFmtId="41" fontId="36" fillId="0" borderId="18" xfId="32" applyFont="1" applyBorder="1" applyAlignment="1">
      <alignment horizontal="right" vertical="center"/>
    </xf>
    <xf numFmtId="41" fontId="29" fillId="0" borderId="83" xfId="3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right" vertical="center" wrapText="1"/>
    </xf>
    <xf numFmtId="0" fontId="24" fillId="0" borderId="95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4" fillId="0" borderId="104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0" fontId="24" fillId="0" borderId="109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4" fillId="0" borderId="118" xfId="0" applyFont="1" applyBorder="1" applyAlignment="1">
      <alignment horizontal="center" vertical="center" wrapText="1"/>
    </xf>
    <xf numFmtId="0" fontId="24" fillId="0" borderId="112" xfId="0" applyFont="1" applyBorder="1" applyAlignment="1">
      <alignment horizontal="center" vertical="center" wrapText="1"/>
    </xf>
    <xf numFmtId="0" fontId="24" fillId="0" borderId="106" xfId="0" applyFont="1" applyBorder="1" applyAlignment="1">
      <alignment horizontal="center" vertical="center" wrapText="1"/>
    </xf>
    <xf numFmtId="0" fontId="24" fillId="0" borderId="107" xfId="0" applyFont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24" fillId="0" borderId="96" xfId="0" applyFont="1" applyBorder="1" applyAlignment="1">
      <alignment horizontal="center" vertical="center" wrapText="1"/>
    </xf>
    <xf numFmtId="49" fontId="24" fillId="0" borderId="99" xfId="0" applyNumberFormat="1" applyFont="1" applyBorder="1" applyAlignment="1">
      <alignment horizontal="right" vertical="center" wrapText="1"/>
    </xf>
    <xf numFmtId="49" fontId="24" fillId="0" borderId="96" xfId="0" applyNumberFormat="1" applyFont="1" applyBorder="1" applyAlignment="1">
      <alignment horizontal="right" vertical="center" wrapText="1"/>
    </xf>
    <xf numFmtId="49" fontId="24" fillId="0" borderId="95" xfId="0" applyNumberFormat="1" applyFont="1" applyBorder="1" applyAlignment="1">
      <alignment horizontal="right" vertical="center" wrapText="1"/>
    </xf>
    <xf numFmtId="0" fontId="24" fillId="0" borderId="110" xfId="0" applyFont="1" applyBorder="1" applyAlignment="1">
      <alignment horizontal="center" vertical="center" wrapText="1"/>
    </xf>
    <xf numFmtId="0" fontId="24" fillId="0" borderId="116" xfId="0" applyFont="1" applyBorder="1" applyAlignment="1">
      <alignment horizontal="center" vertical="center" wrapText="1"/>
    </xf>
    <xf numFmtId="0" fontId="25" fillId="0" borderId="104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4" fillId="0" borderId="123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center" vertical="center" wrapText="1"/>
    </xf>
    <xf numFmtId="41" fontId="2" fillId="0" borderId="0" xfId="32" applyFont="1" applyBorder="1" applyAlignment="1">
      <alignment horizontal="right" vertical="center" wrapText="1"/>
    </xf>
    <xf numFmtId="41" fontId="2" fillId="0" borderId="0" xfId="32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4" fillId="0" borderId="96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 wrapText="1"/>
    </xf>
    <xf numFmtId="0" fontId="24" fillId="0" borderId="122" xfId="0" applyFont="1" applyBorder="1" applyAlignment="1">
      <alignment horizontal="center" vertical="center" wrapText="1"/>
    </xf>
    <xf numFmtId="0" fontId="24" fillId="0" borderId="117" xfId="0" applyFont="1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4" fillId="0" borderId="115" xfId="0" applyFont="1" applyBorder="1" applyAlignment="1">
      <alignment horizontal="center" vertical="center" wrapText="1"/>
    </xf>
    <xf numFmtId="0" fontId="24" fillId="0" borderId="99" xfId="0" applyFont="1" applyBorder="1" applyAlignment="1">
      <alignment vertical="center" wrapText="1"/>
    </xf>
    <xf numFmtId="0" fontId="24" fillId="0" borderId="95" xfId="0" applyFont="1" applyBorder="1" applyAlignment="1">
      <alignment vertical="center" wrapText="1"/>
    </xf>
    <xf numFmtId="3" fontId="24" fillId="0" borderId="103" xfId="0" applyNumberFormat="1" applyFont="1" applyBorder="1" applyAlignment="1">
      <alignment horizontal="right" vertical="center" wrapText="1"/>
    </xf>
    <xf numFmtId="3" fontId="24" fillId="0" borderId="107" xfId="0" applyNumberFormat="1" applyFont="1" applyBorder="1" applyAlignment="1">
      <alignment horizontal="right" vertical="center" wrapText="1"/>
    </xf>
    <xf numFmtId="0" fontId="36" fillId="0" borderId="73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41" fontId="32" fillId="0" borderId="85" xfId="32" applyFont="1" applyBorder="1" applyAlignment="1">
      <alignment horizontal="center" vertical="center"/>
    </xf>
    <xf numFmtId="41" fontId="32" fillId="0" borderId="88" xfId="32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52" fillId="24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1" fontId="45" fillId="0" borderId="11" xfId="32" applyFont="1" applyBorder="1" applyAlignment="1">
      <alignment horizontal="center" vertical="center" wrapText="1"/>
    </xf>
    <xf numFmtId="41" fontId="45" fillId="0" borderId="12" xfId="32" applyFont="1" applyBorder="1" applyAlignment="1">
      <alignment horizontal="center" vertical="center" wrapText="1"/>
    </xf>
    <xf numFmtId="0" fontId="43" fillId="0" borderId="158" xfId="0" applyFont="1" applyBorder="1" applyAlignment="1">
      <alignment horizontal="justify" vertical="center" wrapText="1"/>
    </xf>
    <xf numFmtId="0" fontId="43" fillId="0" borderId="157" xfId="0" applyFont="1" applyBorder="1" applyAlignment="1">
      <alignment horizontal="justify" vertical="center" wrapText="1"/>
    </xf>
    <xf numFmtId="0" fontId="43" fillId="0" borderId="106" xfId="0" applyFont="1" applyBorder="1" applyAlignment="1">
      <alignment horizontal="justify" vertical="center" wrapText="1"/>
    </xf>
    <xf numFmtId="0" fontId="43" fillId="0" borderId="148" xfId="0" applyFont="1" applyBorder="1" applyAlignment="1">
      <alignment horizontal="justify" vertical="center" wrapText="1"/>
    </xf>
    <xf numFmtId="0" fontId="43" fillId="0" borderId="157" xfId="0" applyFont="1" applyBorder="1" applyAlignment="1">
      <alignment horizontal="right" vertical="center" wrapText="1"/>
    </xf>
    <xf numFmtId="0" fontId="43" fillId="0" borderId="113" xfId="0" applyFont="1" applyBorder="1" applyAlignment="1">
      <alignment horizontal="right" vertical="center" wrapText="1"/>
    </xf>
    <xf numFmtId="0" fontId="43" fillId="0" borderId="148" xfId="0" applyFont="1" applyBorder="1" applyAlignment="1">
      <alignment horizontal="right" vertical="center" wrapText="1"/>
    </xf>
    <xf numFmtId="0" fontId="43" fillId="0" borderId="107" xfId="0" applyFont="1" applyBorder="1" applyAlignment="1">
      <alignment horizontal="right" vertical="center" wrapText="1"/>
    </xf>
    <xf numFmtId="0" fontId="43" fillId="0" borderId="105" xfId="0" applyFont="1" applyBorder="1" applyAlignment="1">
      <alignment horizontal="justify" vertical="center" wrapText="1"/>
    </xf>
    <xf numFmtId="0" fontId="43" fillId="0" borderId="100" xfId="0" applyFont="1" applyBorder="1" applyAlignment="1">
      <alignment horizontal="justify" vertical="center" wrapText="1"/>
    </xf>
    <xf numFmtId="0" fontId="43" fillId="0" borderId="103" xfId="0" applyFont="1" applyBorder="1" applyAlignment="1">
      <alignment horizontal="justify" vertical="center" wrapText="1"/>
    </xf>
    <xf numFmtId="0" fontId="54" fillId="0" borderId="14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47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justify" vertical="center" wrapText="1"/>
    </xf>
    <xf numFmtId="0" fontId="41" fillId="0" borderId="145" xfId="0" applyFont="1" applyBorder="1" applyAlignment="1">
      <alignment horizontal="justify" vertical="center" wrapText="1"/>
    </xf>
    <xf numFmtId="0" fontId="41" fillId="0" borderId="115" xfId="0" applyFont="1" applyBorder="1" applyAlignment="1">
      <alignment horizontal="justify" vertical="center" wrapText="1"/>
    </xf>
    <xf numFmtId="0" fontId="43" fillId="0" borderId="123" xfId="0" applyFont="1" applyBorder="1" applyAlignment="1">
      <alignment horizontal="center" vertical="center" wrapText="1"/>
    </xf>
    <xf numFmtId="0" fontId="43" fillId="0" borderId="114" xfId="0" applyFont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 wrapText="1"/>
    </xf>
    <xf numFmtId="0" fontId="41" fillId="0" borderId="98" xfId="0" applyFont="1" applyBorder="1" applyAlignment="1">
      <alignment horizontal="center" vertical="center" wrapText="1"/>
    </xf>
    <xf numFmtId="0" fontId="41" fillId="0" borderId="146" xfId="0" applyFont="1" applyBorder="1" applyAlignment="1">
      <alignment horizontal="center" vertical="center" wrapText="1"/>
    </xf>
    <xf numFmtId="0" fontId="41" fillId="0" borderId="147" xfId="0" applyFont="1" applyBorder="1" applyAlignment="1">
      <alignment horizontal="center" vertical="center" wrapText="1"/>
    </xf>
    <xf numFmtId="0" fontId="43" fillId="0" borderId="14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47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41" fillId="0" borderId="115" xfId="0" applyFont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left" vertical="center" wrapText="1"/>
    </xf>
    <xf numFmtId="0" fontId="56" fillId="0" borderId="201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0" fillId="0" borderId="37" xfId="0" applyNumberFormat="1" applyFont="1" applyFill="1" applyBorder="1" applyAlignment="1">
      <alignment horizontal="center" vertical="center"/>
    </xf>
    <xf numFmtId="0" fontId="50" fillId="0" borderId="42" xfId="0" applyNumberFormat="1" applyFont="1" applyFill="1" applyBorder="1" applyAlignment="1">
      <alignment horizontal="center" vertical="center"/>
    </xf>
    <xf numFmtId="0" fontId="50" fillId="0" borderId="43" xfId="0" applyNumberFormat="1" applyFont="1" applyFill="1" applyBorder="1" applyAlignment="1">
      <alignment horizontal="center" vertical="center"/>
    </xf>
    <xf numFmtId="0" fontId="50" fillId="0" borderId="37" xfId="0" applyNumberFormat="1" applyFont="1" applyFill="1" applyBorder="1" applyAlignment="1">
      <alignment horizontal="center" vertical="center" wrapText="1"/>
    </xf>
    <xf numFmtId="0" fontId="50" fillId="0" borderId="44" xfId="0" applyNumberFormat="1" applyFont="1" applyFill="1" applyBorder="1" applyAlignment="1">
      <alignment horizontal="center" vertical="center" wrapText="1"/>
    </xf>
    <xf numFmtId="0" fontId="50" fillId="0" borderId="163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99" xfId="0" applyNumberFormat="1" applyFont="1" applyFill="1" applyBorder="1" applyAlignment="1">
      <alignment horizontal="center" vertical="center"/>
    </xf>
    <xf numFmtId="0" fontId="56" fillId="0" borderId="44" xfId="0" applyNumberFormat="1" applyFont="1" applyFill="1" applyBorder="1" applyAlignment="1">
      <alignment horizontal="left" vertical="center"/>
    </xf>
    <xf numFmtId="0" fontId="56" fillId="0" borderId="191" xfId="0" applyNumberFormat="1" applyFont="1" applyFill="1" applyBorder="1" applyAlignment="1">
      <alignment horizontal="left" vertical="center"/>
    </xf>
    <xf numFmtId="0" fontId="56" fillId="0" borderId="45" xfId="0" applyNumberFormat="1" applyFont="1" applyFill="1" applyBorder="1" applyAlignment="1">
      <alignment horizontal="left" vertical="center"/>
    </xf>
    <xf numFmtId="0" fontId="50" fillId="0" borderId="57" xfId="0" applyNumberFormat="1" applyFont="1" applyFill="1" applyBorder="1" applyAlignment="1">
      <alignment horizontal="center" vertical="center"/>
    </xf>
    <xf numFmtId="0" fontId="50" fillId="0" borderId="41" xfId="0" applyNumberFormat="1" applyFont="1" applyFill="1" applyBorder="1" applyAlignment="1">
      <alignment horizontal="center" vertical="center"/>
    </xf>
    <xf numFmtId="0" fontId="50" fillId="0" borderId="47" xfId="0" applyNumberFormat="1" applyFont="1" applyFill="1" applyBorder="1" applyAlignment="1">
      <alignment horizontal="center" vertical="center"/>
    </xf>
    <xf numFmtId="0" fontId="50" fillId="0" borderId="59" xfId="0" applyNumberFormat="1" applyFont="1" applyFill="1" applyBorder="1" applyAlignment="1">
      <alignment horizontal="center" vertical="center" wrapText="1"/>
    </xf>
    <xf numFmtId="0" fontId="50" fillId="0" borderId="192" xfId="0" applyNumberFormat="1" applyFont="1" applyFill="1" applyBorder="1" applyAlignment="1">
      <alignment horizontal="center" vertical="center"/>
    </xf>
    <xf numFmtId="0" fontId="50" fillId="0" borderId="193" xfId="0" applyNumberFormat="1" applyFont="1" applyFill="1" applyBorder="1" applyAlignment="1">
      <alignment horizontal="center" vertical="center"/>
    </xf>
    <xf numFmtId="0" fontId="50" fillId="0" borderId="59" xfId="0" applyNumberFormat="1" applyFont="1" applyFill="1" applyBorder="1" applyAlignment="1">
      <alignment horizontal="center" vertical="center"/>
    </xf>
    <xf numFmtId="0" fontId="57" fillId="0" borderId="69" xfId="0" applyNumberFormat="1" applyFont="1" applyFill="1" applyBorder="1" applyAlignment="1" applyProtection="1">
      <alignment horizontal="center" vertical="center"/>
    </xf>
    <xf numFmtId="0" fontId="57" fillId="0" borderId="50" xfId="0" applyNumberFormat="1" applyFont="1" applyFill="1" applyBorder="1" applyAlignment="1" applyProtection="1">
      <alignment horizontal="center" vertical="center"/>
    </xf>
    <xf numFmtId="41" fontId="50" fillId="0" borderId="59" xfId="32" applyFont="1" applyFill="1" applyBorder="1" applyAlignment="1">
      <alignment horizontal="center" vertical="center" wrapText="1"/>
    </xf>
    <xf numFmtId="41" fontId="50" fillId="0" borderId="42" xfId="32" applyFont="1" applyFill="1" applyBorder="1" applyAlignment="1">
      <alignment horizontal="center" vertical="center"/>
    </xf>
    <xf numFmtId="41" fontId="50" fillId="0" borderId="43" xfId="32" applyFont="1" applyFill="1" applyBorder="1" applyAlignment="1">
      <alignment horizontal="center" vertical="center"/>
    </xf>
    <xf numFmtId="0" fontId="50" fillId="0" borderId="194" xfId="0" applyNumberFormat="1" applyFont="1" applyFill="1" applyBorder="1" applyAlignment="1">
      <alignment horizontal="center" vertical="center" wrapText="1"/>
    </xf>
    <xf numFmtId="0" fontId="50" fillId="0" borderId="128" xfId="0" applyNumberFormat="1" applyFont="1" applyFill="1" applyBorder="1" applyAlignment="1">
      <alignment horizontal="center" vertical="center"/>
    </xf>
    <xf numFmtId="0" fontId="50" fillId="0" borderId="53" xfId="0" applyNumberFormat="1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left" vertical="center"/>
    </xf>
    <xf numFmtId="0" fontId="29" fillId="0" borderId="202" xfId="0" applyNumberFormat="1" applyFont="1" applyBorder="1" applyAlignment="1">
      <alignment horizontal="center" vertical="center"/>
    </xf>
    <xf numFmtId="0" fontId="29" fillId="0" borderId="203" xfId="0" applyNumberFormat="1" applyFont="1" applyBorder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29" fillId="0" borderId="163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</cellXfs>
  <cellStyles count="4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_사직복지관결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60" zoomScaleNormal="100" workbookViewId="0">
      <selection activeCell="I32" sqref="I32"/>
    </sheetView>
  </sheetViews>
  <sheetFormatPr defaultRowHeight="13.5" x14ac:dyDescent="0.15"/>
  <cols>
    <col min="1" max="1" width="80.77734375" style="70" customWidth="1"/>
    <col min="2" max="16384" width="8.88671875" style="71"/>
  </cols>
  <sheetData>
    <row r="1" spans="1:4" ht="99.95" customHeight="1" x14ac:dyDescent="0.15"/>
    <row r="2" spans="1:4" ht="35.25" x14ac:dyDescent="0.15">
      <c r="A2" s="518" t="s">
        <v>638</v>
      </c>
      <c r="B2" s="518"/>
      <c r="C2" s="518"/>
      <c r="D2" s="518"/>
    </row>
    <row r="18" spans="1:4" ht="31.5" x14ac:dyDescent="0.15">
      <c r="A18" s="519" t="s">
        <v>97</v>
      </c>
      <c r="B18" s="519"/>
      <c r="C18" s="519"/>
      <c r="D18" s="519"/>
    </row>
    <row r="33" spans="1:1" ht="31.5" x14ac:dyDescent="0.15">
      <c r="A33" s="72"/>
    </row>
  </sheetData>
  <mergeCells count="2">
    <mergeCell ref="A2:D2"/>
    <mergeCell ref="A18:D1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workbookViewId="0">
      <selection activeCell="C536" sqref="C536:D536"/>
    </sheetView>
  </sheetViews>
  <sheetFormatPr defaultRowHeight="27" customHeight="1" x14ac:dyDescent="0.15"/>
  <cols>
    <col min="1" max="1" width="11.109375" customWidth="1"/>
    <col min="2" max="3" width="11.5546875" customWidth="1"/>
    <col min="4" max="4" width="9.44140625" customWidth="1"/>
    <col min="5" max="5" width="11.5546875" customWidth="1"/>
    <col min="6" max="6" width="9.44140625" customWidth="1"/>
    <col min="7" max="7" width="10.109375" customWidth="1"/>
    <col min="8" max="8" width="9.109375" customWidth="1"/>
  </cols>
  <sheetData>
    <row r="1" spans="1:8" ht="27" customHeight="1" x14ac:dyDescent="0.15">
      <c r="A1" s="682" t="s">
        <v>70</v>
      </c>
      <c r="B1" s="682"/>
      <c r="C1" s="682"/>
      <c r="D1" s="682"/>
    </row>
    <row r="2" spans="1:8" ht="42" customHeight="1" x14ac:dyDescent="0.15">
      <c r="A2" s="683" t="s">
        <v>71</v>
      </c>
      <c r="B2" s="680"/>
      <c r="C2" s="680"/>
      <c r="D2" s="680"/>
      <c r="E2" s="680"/>
      <c r="F2" s="680"/>
      <c r="G2" s="679"/>
      <c r="H2" s="679"/>
    </row>
    <row r="3" spans="1:8" ht="27" customHeight="1" x14ac:dyDescent="0.15">
      <c r="A3" s="677" t="s">
        <v>98</v>
      </c>
      <c r="B3" s="678"/>
      <c r="C3" s="678"/>
      <c r="D3" s="678"/>
      <c r="E3" s="678"/>
      <c r="F3" s="678"/>
      <c r="G3" s="679"/>
      <c r="H3" s="679"/>
    </row>
    <row r="4" spans="1:8" ht="27" customHeight="1" x14ac:dyDescent="0.15">
      <c r="A4" s="680" t="s">
        <v>77</v>
      </c>
      <c r="B4" s="680"/>
      <c r="C4" s="680"/>
      <c r="D4" s="680"/>
      <c r="E4" s="680"/>
      <c r="F4" s="680"/>
      <c r="G4" s="680"/>
      <c r="H4" s="680"/>
    </row>
    <row r="5" spans="1:8" ht="27" customHeight="1" x14ac:dyDescent="0.15">
      <c r="G5" s="4"/>
      <c r="H5" s="4"/>
    </row>
    <row r="6" spans="1:8" ht="27" customHeight="1" x14ac:dyDescent="0.15">
      <c r="A6" s="2" t="s">
        <v>72</v>
      </c>
      <c r="B6" s="3" t="s">
        <v>73</v>
      </c>
      <c r="C6" s="651" t="s">
        <v>74</v>
      </c>
      <c r="D6" s="651"/>
      <c r="E6" s="642" t="s">
        <v>51</v>
      </c>
      <c r="F6" s="643"/>
      <c r="G6" s="1" t="s">
        <v>150</v>
      </c>
      <c r="H6" s="2" t="s">
        <v>151</v>
      </c>
    </row>
    <row r="7" spans="1:8" ht="27" customHeight="1" x14ac:dyDescent="0.15">
      <c r="A7" s="19" t="s">
        <v>114</v>
      </c>
      <c r="B7" s="45" t="s">
        <v>115</v>
      </c>
      <c r="C7" s="651" t="s">
        <v>117</v>
      </c>
      <c r="D7" s="651"/>
      <c r="E7" s="642" t="s">
        <v>119</v>
      </c>
      <c r="F7" s="643"/>
      <c r="G7" s="53">
        <v>10000</v>
      </c>
      <c r="H7" s="13"/>
    </row>
    <row r="8" spans="1:8" ht="27" customHeight="1" x14ac:dyDescent="0.15">
      <c r="A8" s="52">
        <v>1.7</v>
      </c>
      <c r="B8" s="50" t="s">
        <v>122</v>
      </c>
      <c r="C8" s="642" t="s">
        <v>359</v>
      </c>
      <c r="D8" s="643"/>
      <c r="E8" s="644" t="s">
        <v>122</v>
      </c>
      <c r="F8" s="645"/>
      <c r="G8" s="54">
        <v>20000</v>
      </c>
      <c r="H8" s="55"/>
    </row>
    <row r="9" spans="1:8" ht="27" customHeight="1" x14ac:dyDescent="0.15">
      <c r="A9" s="6">
        <v>1.1200000000000001</v>
      </c>
      <c r="B9" s="46" t="s">
        <v>122</v>
      </c>
      <c r="C9" s="644" t="s">
        <v>121</v>
      </c>
      <c r="D9" s="645"/>
      <c r="E9" s="644" t="s">
        <v>122</v>
      </c>
      <c r="F9" s="645"/>
      <c r="G9" s="47">
        <v>20000</v>
      </c>
      <c r="H9" s="9"/>
    </row>
    <row r="10" spans="1:8" ht="27" customHeight="1" x14ac:dyDescent="0.15">
      <c r="A10" s="9"/>
      <c r="B10" s="46" t="s">
        <v>122</v>
      </c>
      <c r="C10" s="644" t="s">
        <v>123</v>
      </c>
      <c r="D10" s="645"/>
      <c r="E10" s="644" t="s">
        <v>122</v>
      </c>
      <c r="F10" s="645"/>
      <c r="G10" s="47">
        <v>10000</v>
      </c>
      <c r="H10" s="9"/>
    </row>
    <row r="11" spans="1:8" ht="27" customHeight="1" x14ac:dyDescent="0.15">
      <c r="A11" s="6">
        <v>1.1499999999999999</v>
      </c>
      <c r="B11" s="46" t="s">
        <v>122</v>
      </c>
      <c r="C11" s="644" t="s">
        <v>124</v>
      </c>
      <c r="D11" s="645"/>
      <c r="E11" s="644" t="s">
        <v>122</v>
      </c>
      <c r="F11" s="645"/>
      <c r="G11" s="47">
        <v>20000</v>
      </c>
      <c r="H11" s="9"/>
    </row>
    <row r="12" spans="1:8" ht="27" customHeight="1" x14ac:dyDescent="0.15">
      <c r="A12" s="51" t="s">
        <v>357</v>
      </c>
      <c r="B12" s="46" t="s">
        <v>122</v>
      </c>
      <c r="C12" s="644" t="s">
        <v>125</v>
      </c>
      <c r="D12" s="645"/>
      <c r="E12" s="644" t="s">
        <v>122</v>
      </c>
      <c r="F12" s="645"/>
      <c r="G12" s="47">
        <v>3000</v>
      </c>
      <c r="H12" s="9"/>
    </row>
    <row r="13" spans="1:8" ht="27" customHeight="1" x14ac:dyDescent="0.15">
      <c r="A13" s="9"/>
      <c r="B13" s="7" t="s">
        <v>122</v>
      </c>
      <c r="C13" s="684" t="s">
        <v>126</v>
      </c>
      <c r="D13" s="685"/>
      <c r="E13" s="684" t="s">
        <v>122</v>
      </c>
      <c r="F13" s="685"/>
      <c r="G13" s="15">
        <v>120000</v>
      </c>
      <c r="H13" s="9"/>
    </row>
    <row r="14" spans="1:8" ht="27" customHeight="1" x14ac:dyDescent="0.15">
      <c r="A14" s="9"/>
      <c r="B14" s="7" t="s">
        <v>122</v>
      </c>
      <c r="C14" s="654" t="s">
        <v>126</v>
      </c>
      <c r="D14" s="655"/>
      <c r="E14" s="654" t="s">
        <v>122</v>
      </c>
      <c r="F14" s="655"/>
      <c r="G14" s="8">
        <v>40000</v>
      </c>
      <c r="H14" s="7" t="s">
        <v>127</v>
      </c>
    </row>
    <row r="15" spans="1:8" ht="27" customHeight="1" x14ac:dyDescent="0.15">
      <c r="A15" s="9"/>
      <c r="B15" s="7" t="s">
        <v>122</v>
      </c>
      <c r="C15" s="654" t="s">
        <v>128</v>
      </c>
      <c r="D15" s="655"/>
      <c r="E15" s="654" t="s">
        <v>129</v>
      </c>
      <c r="F15" s="655"/>
      <c r="G15" s="8">
        <v>200000</v>
      </c>
      <c r="H15" s="9"/>
    </row>
    <row r="16" spans="1:8" ht="27" customHeight="1" x14ac:dyDescent="0.15">
      <c r="A16" s="6">
        <v>1.21</v>
      </c>
      <c r="B16" s="7" t="s">
        <v>122</v>
      </c>
      <c r="C16" s="654" t="s">
        <v>130</v>
      </c>
      <c r="D16" s="655"/>
      <c r="E16" s="654" t="s">
        <v>118</v>
      </c>
      <c r="F16" s="655"/>
      <c r="G16" s="8">
        <v>5000</v>
      </c>
      <c r="H16" s="9"/>
    </row>
    <row r="17" spans="1:8" ht="27" customHeight="1" x14ac:dyDescent="0.15">
      <c r="A17" s="6">
        <v>1.22</v>
      </c>
      <c r="B17" s="7" t="s">
        <v>122</v>
      </c>
      <c r="C17" s="654" t="s">
        <v>131</v>
      </c>
      <c r="D17" s="655"/>
      <c r="E17" s="654" t="s">
        <v>122</v>
      </c>
      <c r="F17" s="655"/>
      <c r="G17" s="8">
        <v>5000</v>
      </c>
      <c r="H17" s="9"/>
    </row>
    <row r="18" spans="1:8" ht="27" customHeight="1" x14ac:dyDescent="0.15">
      <c r="A18" s="6">
        <v>1.28</v>
      </c>
      <c r="B18" s="7" t="s">
        <v>122</v>
      </c>
      <c r="C18" s="654" t="s">
        <v>132</v>
      </c>
      <c r="D18" s="655"/>
      <c r="E18" s="654" t="s">
        <v>122</v>
      </c>
      <c r="F18" s="655"/>
      <c r="G18" s="8">
        <v>10000</v>
      </c>
      <c r="H18" s="9"/>
    </row>
    <row r="19" spans="1:8" ht="27" customHeight="1" x14ac:dyDescent="0.15">
      <c r="A19" s="9"/>
      <c r="B19" s="7" t="s">
        <v>122</v>
      </c>
      <c r="C19" s="654" t="s">
        <v>133</v>
      </c>
      <c r="D19" s="655"/>
      <c r="E19" s="654" t="s">
        <v>122</v>
      </c>
      <c r="F19" s="655"/>
      <c r="G19" s="8">
        <v>10000</v>
      </c>
      <c r="H19" s="9"/>
    </row>
    <row r="20" spans="1:8" ht="27" customHeight="1" x14ac:dyDescent="0.15">
      <c r="A20" s="9"/>
      <c r="B20" s="7" t="s">
        <v>122</v>
      </c>
      <c r="C20" s="654" t="s">
        <v>134</v>
      </c>
      <c r="D20" s="655"/>
      <c r="E20" s="654" t="s">
        <v>122</v>
      </c>
      <c r="F20" s="655"/>
      <c r="G20" s="8">
        <v>5000</v>
      </c>
      <c r="H20" s="9"/>
    </row>
    <row r="21" spans="1:8" ht="27" customHeight="1" x14ac:dyDescent="0.15">
      <c r="A21" s="9"/>
      <c r="B21" s="7" t="s">
        <v>122</v>
      </c>
      <c r="C21" s="654" t="s">
        <v>135</v>
      </c>
      <c r="D21" s="655"/>
      <c r="E21" s="654" t="s">
        <v>122</v>
      </c>
      <c r="F21" s="655"/>
      <c r="G21" s="8">
        <v>10000</v>
      </c>
      <c r="H21" s="9"/>
    </row>
    <row r="22" spans="1:8" ht="27" customHeight="1" x14ac:dyDescent="0.15">
      <c r="A22" s="9"/>
      <c r="B22" s="7" t="s">
        <v>122</v>
      </c>
      <c r="C22" s="654" t="s">
        <v>136</v>
      </c>
      <c r="D22" s="655"/>
      <c r="E22" s="654" t="s">
        <v>122</v>
      </c>
      <c r="F22" s="655"/>
      <c r="G22" s="8">
        <v>10000</v>
      </c>
      <c r="H22" s="9"/>
    </row>
    <row r="23" spans="1:8" ht="27" customHeight="1" x14ac:dyDescent="0.15">
      <c r="A23" s="9"/>
      <c r="B23" s="7" t="s">
        <v>122</v>
      </c>
      <c r="C23" s="654" t="s">
        <v>137</v>
      </c>
      <c r="D23" s="655"/>
      <c r="E23" s="654" t="s">
        <v>122</v>
      </c>
      <c r="F23" s="655"/>
      <c r="G23" s="8">
        <v>10000</v>
      </c>
      <c r="H23" s="9"/>
    </row>
    <row r="24" spans="1:8" ht="27" customHeight="1" x14ac:dyDescent="0.15">
      <c r="A24" s="9"/>
      <c r="B24" s="7" t="s">
        <v>122</v>
      </c>
      <c r="C24" s="654" t="s">
        <v>138</v>
      </c>
      <c r="D24" s="655"/>
      <c r="E24" s="654" t="s">
        <v>122</v>
      </c>
      <c r="F24" s="655"/>
      <c r="G24" s="8">
        <v>10000</v>
      </c>
      <c r="H24" s="9"/>
    </row>
    <row r="25" spans="1:8" ht="27" customHeight="1" x14ac:dyDescent="0.15">
      <c r="A25" s="9"/>
      <c r="B25" s="7" t="s">
        <v>122</v>
      </c>
      <c r="C25" s="654" t="s">
        <v>139</v>
      </c>
      <c r="D25" s="655"/>
      <c r="E25" s="654" t="s">
        <v>122</v>
      </c>
      <c r="F25" s="655"/>
      <c r="G25" s="8">
        <v>10000</v>
      </c>
      <c r="H25" s="9"/>
    </row>
    <row r="26" spans="1:8" ht="27" customHeight="1" x14ac:dyDescent="0.15">
      <c r="A26" s="9"/>
      <c r="B26" s="7" t="s">
        <v>122</v>
      </c>
      <c r="C26" s="654" t="s">
        <v>140</v>
      </c>
      <c r="D26" s="655"/>
      <c r="E26" s="654" t="s">
        <v>122</v>
      </c>
      <c r="F26" s="655"/>
      <c r="G26" s="8">
        <v>5000</v>
      </c>
      <c r="H26" s="9"/>
    </row>
    <row r="27" spans="1:8" ht="27" customHeight="1" x14ac:dyDescent="0.15">
      <c r="A27" s="9">
        <v>1.28</v>
      </c>
      <c r="B27" s="56" t="s">
        <v>411</v>
      </c>
      <c r="C27" s="654" t="s">
        <v>141</v>
      </c>
      <c r="D27" s="655"/>
      <c r="E27" s="654" t="s">
        <v>119</v>
      </c>
      <c r="F27" s="655"/>
      <c r="G27" s="8">
        <v>10000</v>
      </c>
      <c r="H27" s="9"/>
    </row>
    <row r="28" spans="1:8" ht="27" customHeight="1" x14ac:dyDescent="0.15">
      <c r="A28" s="9"/>
      <c r="B28" s="7" t="s">
        <v>122</v>
      </c>
      <c r="C28" s="654" t="s">
        <v>142</v>
      </c>
      <c r="D28" s="655"/>
      <c r="E28" s="654" t="s">
        <v>122</v>
      </c>
      <c r="F28" s="655"/>
      <c r="G28" s="8">
        <v>10000</v>
      </c>
      <c r="H28" s="9"/>
    </row>
    <row r="29" spans="1:8" ht="27" customHeight="1" x14ac:dyDescent="0.15">
      <c r="A29" s="9"/>
      <c r="B29" s="7" t="s">
        <v>122</v>
      </c>
      <c r="C29" s="654" t="s">
        <v>143</v>
      </c>
      <c r="D29" s="655"/>
      <c r="E29" s="654" t="s">
        <v>122</v>
      </c>
      <c r="F29" s="655"/>
      <c r="G29" s="8">
        <v>10000</v>
      </c>
      <c r="H29" s="9"/>
    </row>
    <row r="30" spans="1:8" ht="27" customHeight="1" x14ac:dyDescent="0.15">
      <c r="A30" s="9"/>
      <c r="B30" s="7" t="s">
        <v>122</v>
      </c>
      <c r="C30" s="654" t="s">
        <v>144</v>
      </c>
      <c r="D30" s="655"/>
      <c r="E30" s="654" t="s">
        <v>122</v>
      </c>
      <c r="F30" s="655"/>
      <c r="G30" s="8">
        <v>10000</v>
      </c>
      <c r="H30" s="9"/>
    </row>
    <row r="31" spans="1:8" ht="27" customHeight="1" x14ac:dyDescent="0.15">
      <c r="A31" s="9"/>
      <c r="B31" s="7" t="s">
        <v>122</v>
      </c>
      <c r="C31" s="654" t="s">
        <v>145</v>
      </c>
      <c r="D31" s="655"/>
      <c r="E31" s="654" t="s">
        <v>122</v>
      </c>
      <c r="F31" s="655"/>
      <c r="G31" s="8">
        <v>10000</v>
      </c>
      <c r="H31" s="9"/>
    </row>
    <row r="32" spans="1:8" ht="27" customHeight="1" x14ac:dyDescent="0.15">
      <c r="A32" s="51" t="s">
        <v>358</v>
      </c>
      <c r="B32" s="7" t="s">
        <v>122</v>
      </c>
      <c r="C32" s="654" t="s">
        <v>120</v>
      </c>
      <c r="D32" s="655"/>
      <c r="E32" s="654" t="s">
        <v>122</v>
      </c>
      <c r="F32" s="655"/>
      <c r="G32" s="8">
        <v>20000</v>
      </c>
      <c r="H32" s="9"/>
    </row>
    <row r="33" spans="1:8" ht="27" customHeight="1" x14ac:dyDescent="0.15">
      <c r="A33" s="9"/>
      <c r="B33" s="7" t="s">
        <v>122</v>
      </c>
      <c r="C33" s="654" t="s">
        <v>146</v>
      </c>
      <c r="D33" s="655"/>
      <c r="E33" s="654" t="s">
        <v>122</v>
      </c>
      <c r="F33" s="655"/>
      <c r="G33" s="8">
        <v>10000</v>
      </c>
      <c r="H33" s="9"/>
    </row>
    <row r="34" spans="1:8" ht="27" customHeight="1" thickBot="1" x14ac:dyDescent="0.2">
      <c r="A34" s="9"/>
      <c r="B34" s="7" t="s">
        <v>122</v>
      </c>
      <c r="C34" s="654" t="s">
        <v>147</v>
      </c>
      <c r="D34" s="655"/>
      <c r="E34" s="686" t="s">
        <v>122</v>
      </c>
      <c r="F34" s="687"/>
      <c r="G34" s="10">
        <v>50000</v>
      </c>
      <c r="H34" s="9"/>
    </row>
    <row r="35" spans="1:8" ht="27" customHeight="1" thickTop="1" thickBot="1" x14ac:dyDescent="0.2">
      <c r="A35" s="9"/>
      <c r="B35" s="7" t="s">
        <v>122</v>
      </c>
      <c r="C35" s="654"/>
      <c r="D35" s="655"/>
      <c r="E35" s="688" t="s">
        <v>148</v>
      </c>
      <c r="F35" s="689"/>
      <c r="G35" s="11">
        <v>663000</v>
      </c>
      <c r="H35" s="9"/>
    </row>
    <row r="36" spans="1:8" ht="27" customHeight="1" thickTop="1" thickBot="1" x14ac:dyDescent="0.2">
      <c r="A36" s="9"/>
      <c r="B36" s="7" t="s">
        <v>122</v>
      </c>
      <c r="C36" s="654"/>
      <c r="D36" s="655"/>
      <c r="E36" s="660" t="s">
        <v>181</v>
      </c>
      <c r="F36" s="661"/>
      <c r="G36" s="17">
        <f>G35</f>
        <v>663000</v>
      </c>
      <c r="H36" s="9"/>
    </row>
    <row r="37" spans="1:8" ht="27" customHeight="1" thickTop="1" x14ac:dyDescent="0.15">
      <c r="A37" s="51" t="s">
        <v>360</v>
      </c>
      <c r="B37" s="7" t="s">
        <v>122</v>
      </c>
      <c r="C37" s="654" t="s">
        <v>121</v>
      </c>
      <c r="D37" s="655"/>
      <c r="E37" s="662" t="s">
        <v>118</v>
      </c>
      <c r="F37" s="663"/>
      <c r="G37" s="12">
        <v>20000</v>
      </c>
      <c r="H37" s="9"/>
    </row>
    <row r="38" spans="1:8" ht="27" customHeight="1" x14ac:dyDescent="0.15">
      <c r="A38" s="7"/>
      <c r="B38" s="7" t="s">
        <v>122</v>
      </c>
      <c r="C38" s="654" t="s">
        <v>123</v>
      </c>
      <c r="D38" s="655"/>
      <c r="E38" s="654" t="s">
        <v>122</v>
      </c>
      <c r="F38" s="655"/>
      <c r="G38" s="8">
        <v>10000</v>
      </c>
      <c r="H38" s="9"/>
    </row>
    <row r="39" spans="1:8" ht="27" customHeight="1" x14ac:dyDescent="0.15">
      <c r="A39" s="6">
        <v>2.13</v>
      </c>
      <c r="B39" s="7" t="s">
        <v>122</v>
      </c>
      <c r="C39" s="654" t="s">
        <v>152</v>
      </c>
      <c r="D39" s="655"/>
      <c r="E39" s="654" t="s">
        <v>122</v>
      </c>
      <c r="F39" s="655"/>
      <c r="G39" s="8">
        <v>50000</v>
      </c>
      <c r="H39" s="9"/>
    </row>
    <row r="40" spans="1:8" ht="27" customHeight="1" x14ac:dyDescent="0.15">
      <c r="A40" s="6">
        <v>2.16</v>
      </c>
      <c r="B40" s="7" t="s">
        <v>122</v>
      </c>
      <c r="C40" s="654" t="s">
        <v>124</v>
      </c>
      <c r="D40" s="655"/>
      <c r="E40" s="654" t="s">
        <v>122</v>
      </c>
      <c r="F40" s="655"/>
      <c r="G40" s="8">
        <v>20000</v>
      </c>
      <c r="H40" s="9"/>
    </row>
    <row r="41" spans="1:8" ht="27" customHeight="1" x14ac:dyDescent="0.15">
      <c r="A41" s="51" t="s">
        <v>385</v>
      </c>
      <c r="B41" s="7" t="s">
        <v>122</v>
      </c>
      <c r="C41" s="654" t="s">
        <v>125</v>
      </c>
      <c r="D41" s="655"/>
      <c r="E41" s="654" t="s">
        <v>122</v>
      </c>
      <c r="F41" s="655"/>
      <c r="G41" s="8">
        <v>3000</v>
      </c>
      <c r="H41" s="9"/>
    </row>
    <row r="42" spans="1:8" ht="27" customHeight="1" x14ac:dyDescent="0.15">
      <c r="A42" s="6">
        <v>2.23</v>
      </c>
      <c r="B42" s="7" t="s">
        <v>122</v>
      </c>
      <c r="C42" s="654" t="s">
        <v>131</v>
      </c>
      <c r="D42" s="655"/>
      <c r="E42" s="654" t="s">
        <v>122</v>
      </c>
      <c r="F42" s="655"/>
      <c r="G42" s="8">
        <v>5000</v>
      </c>
      <c r="H42" s="9"/>
    </row>
    <row r="43" spans="1:8" ht="27" customHeight="1" x14ac:dyDescent="0.15">
      <c r="A43" s="9"/>
      <c r="B43" s="7" t="s">
        <v>122</v>
      </c>
      <c r="C43" s="654" t="s">
        <v>130</v>
      </c>
      <c r="D43" s="655"/>
      <c r="E43" s="654" t="s">
        <v>122</v>
      </c>
      <c r="F43" s="655"/>
      <c r="G43" s="8">
        <v>5000</v>
      </c>
      <c r="H43" s="9"/>
    </row>
    <row r="44" spans="1:8" ht="27" customHeight="1" x14ac:dyDescent="0.15">
      <c r="A44" s="6">
        <v>2.25</v>
      </c>
      <c r="B44" s="7" t="s">
        <v>122</v>
      </c>
      <c r="C44" s="654" t="s">
        <v>132</v>
      </c>
      <c r="D44" s="655"/>
      <c r="E44" s="654" t="s">
        <v>122</v>
      </c>
      <c r="F44" s="655"/>
      <c r="G44" s="15">
        <v>10000</v>
      </c>
      <c r="H44" s="9"/>
    </row>
    <row r="45" spans="1:8" ht="27" customHeight="1" x14ac:dyDescent="0.15">
      <c r="A45" s="9"/>
      <c r="B45" s="7" t="s">
        <v>122</v>
      </c>
      <c r="C45" s="654" t="s">
        <v>153</v>
      </c>
      <c r="D45" s="655"/>
      <c r="E45" s="654" t="s">
        <v>122</v>
      </c>
      <c r="F45" s="655"/>
      <c r="G45" s="8">
        <v>5000</v>
      </c>
      <c r="H45" s="9"/>
    </row>
    <row r="46" spans="1:8" ht="27" customHeight="1" x14ac:dyDescent="0.15">
      <c r="A46" s="9"/>
      <c r="B46" s="7" t="s">
        <v>122</v>
      </c>
      <c r="C46" s="654" t="s">
        <v>135</v>
      </c>
      <c r="D46" s="655"/>
      <c r="E46" s="654" t="s">
        <v>122</v>
      </c>
      <c r="F46" s="655"/>
      <c r="G46" s="8">
        <v>10000</v>
      </c>
      <c r="H46" s="9"/>
    </row>
    <row r="47" spans="1:8" ht="27" customHeight="1" x14ac:dyDescent="0.15">
      <c r="A47" s="9"/>
      <c r="B47" s="7" t="s">
        <v>122</v>
      </c>
      <c r="C47" s="654" t="s">
        <v>137</v>
      </c>
      <c r="D47" s="655"/>
      <c r="E47" s="654" t="s">
        <v>122</v>
      </c>
      <c r="F47" s="655"/>
      <c r="G47" s="8">
        <v>10000</v>
      </c>
      <c r="H47" s="9"/>
    </row>
    <row r="48" spans="1:8" ht="27" customHeight="1" x14ac:dyDescent="0.15">
      <c r="A48" s="9"/>
      <c r="B48" s="7" t="s">
        <v>122</v>
      </c>
      <c r="C48" s="654" t="s">
        <v>139</v>
      </c>
      <c r="D48" s="655"/>
      <c r="E48" s="654" t="s">
        <v>122</v>
      </c>
      <c r="F48" s="655"/>
      <c r="G48" s="8">
        <v>10000</v>
      </c>
      <c r="H48" s="9"/>
    </row>
    <row r="49" spans="1:8" ht="27" customHeight="1" x14ac:dyDescent="0.15">
      <c r="A49" s="9"/>
      <c r="B49" s="7" t="s">
        <v>122</v>
      </c>
      <c r="C49" s="654" t="s">
        <v>140</v>
      </c>
      <c r="D49" s="655"/>
      <c r="E49" s="654" t="s">
        <v>122</v>
      </c>
      <c r="F49" s="655"/>
      <c r="G49" s="8">
        <v>5000</v>
      </c>
      <c r="H49" s="9"/>
    </row>
    <row r="50" spans="1:8" ht="27" customHeight="1" x14ac:dyDescent="0.15">
      <c r="A50" s="9"/>
      <c r="B50" s="7" t="s">
        <v>122</v>
      </c>
      <c r="C50" s="654" t="s">
        <v>141</v>
      </c>
      <c r="D50" s="655"/>
      <c r="E50" s="654" t="s">
        <v>122</v>
      </c>
      <c r="F50" s="655"/>
      <c r="G50" s="8">
        <v>10000</v>
      </c>
      <c r="H50" s="9"/>
    </row>
    <row r="51" spans="1:8" ht="27" customHeight="1" x14ac:dyDescent="0.15">
      <c r="A51" s="9"/>
      <c r="B51" s="7" t="s">
        <v>122</v>
      </c>
      <c r="C51" s="654" t="s">
        <v>142</v>
      </c>
      <c r="D51" s="655"/>
      <c r="E51" s="654" t="s">
        <v>122</v>
      </c>
      <c r="F51" s="655"/>
      <c r="G51" s="8">
        <v>10000</v>
      </c>
      <c r="H51" s="9"/>
    </row>
    <row r="52" spans="1:8" ht="27" customHeight="1" x14ac:dyDescent="0.15">
      <c r="A52" s="9"/>
      <c r="B52" s="7" t="s">
        <v>122</v>
      </c>
      <c r="C52" s="654" t="s">
        <v>144</v>
      </c>
      <c r="D52" s="655"/>
      <c r="E52" s="654" t="s">
        <v>122</v>
      </c>
      <c r="F52" s="655"/>
      <c r="G52" s="8">
        <v>10000</v>
      </c>
      <c r="H52" s="9"/>
    </row>
    <row r="53" spans="1:8" ht="27" customHeight="1" x14ac:dyDescent="0.15">
      <c r="A53" s="9"/>
      <c r="B53" s="7" t="s">
        <v>122</v>
      </c>
      <c r="C53" s="654" t="s">
        <v>145</v>
      </c>
      <c r="D53" s="655"/>
      <c r="E53" s="654" t="s">
        <v>122</v>
      </c>
      <c r="F53" s="655"/>
      <c r="G53" s="8">
        <v>10000</v>
      </c>
      <c r="H53" s="9"/>
    </row>
    <row r="54" spans="1:8" ht="27" customHeight="1" thickBot="1" x14ac:dyDescent="0.2">
      <c r="A54" s="9">
        <v>2.25</v>
      </c>
      <c r="B54" s="56" t="s">
        <v>411</v>
      </c>
      <c r="C54" s="654" t="s">
        <v>133</v>
      </c>
      <c r="D54" s="655"/>
      <c r="E54" s="654" t="s">
        <v>410</v>
      </c>
      <c r="F54" s="655"/>
      <c r="G54" s="10">
        <v>10000</v>
      </c>
      <c r="H54" s="9"/>
    </row>
    <row r="55" spans="1:8" ht="27" customHeight="1" thickTop="1" thickBot="1" x14ac:dyDescent="0.2">
      <c r="A55" s="9"/>
      <c r="B55" s="7"/>
      <c r="C55" s="654"/>
      <c r="D55" s="655"/>
      <c r="E55" s="660" t="s">
        <v>148</v>
      </c>
      <c r="F55" s="661"/>
      <c r="G55" s="11">
        <v>213000</v>
      </c>
      <c r="H55" s="9"/>
    </row>
    <row r="56" spans="1:8" ht="27" customHeight="1" thickTop="1" thickBot="1" x14ac:dyDescent="0.2">
      <c r="A56" s="57"/>
      <c r="B56" s="7"/>
      <c r="C56" s="664"/>
      <c r="D56" s="665"/>
      <c r="E56" s="660" t="s">
        <v>181</v>
      </c>
      <c r="F56" s="661"/>
      <c r="G56" s="11">
        <f>G36+G55</f>
        <v>876000</v>
      </c>
      <c r="H56" s="57"/>
    </row>
    <row r="57" spans="1:8" ht="27" customHeight="1" thickTop="1" x14ac:dyDescent="0.15">
      <c r="A57" s="6">
        <v>3.2</v>
      </c>
      <c r="B57" s="56" t="s">
        <v>411</v>
      </c>
      <c r="C57" s="654" t="s">
        <v>154</v>
      </c>
      <c r="D57" s="655"/>
      <c r="E57" s="662" t="s">
        <v>119</v>
      </c>
      <c r="F57" s="663"/>
      <c r="G57" s="15">
        <v>50000</v>
      </c>
      <c r="H57" s="9"/>
    </row>
    <row r="58" spans="1:8" ht="27" customHeight="1" x14ac:dyDescent="0.15">
      <c r="A58" s="9"/>
      <c r="B58" s="7" t="s">
        <v>122</v>
      </c>
      <c r="C58" s="654" t="s">
        <v>136</v>
      </c>
      <c r="D58" s="655"/>
      <c r="E58" s="654" t="s">
        <v>122</v>
      </c>
      <c r="F58" s="655"/>
      <c r="G58" s="8">
        <v>10000</v>
      </c>
      <c r="H58" s="9"/>
    </row>
    <row r="59" spans="1:8" ht="27" customHeight="1" x14ac:dyDescent="0.15">
      <c r="A59" s="9"/>
      <c r="B59" s="7" t="s">
        <v>122</v>
      </c>
      <c r="C59" s="654" t="s">
        <v>138</v>
      </c>
      <c r="D59" s="655"/>
      <c r="E59" s="654" t="s">
        <v>122</v>
      </c>
      <c r="F59" s="655"/>
      <c r="G59" s="8">
        <v>10000</v>
      </c>
      <c r="H59" s="9"/>
    </row>
    <row r="60" spans="1:8" ht="27" customHeight="1" x14ac:dyDescent="0.15">
      <c r="A60" s="9"/>
      <c r="B60" s="7" t="s">
        <v>122</v>
      </c>
      <c r="C60" s="654" t="s">
        <v>143</v>
      </c>
      <c r="D60" s="655"/>
      <c r="E60" s="654" t="s">
        <v>122</v>
      </c>
      <c r="F60" s="655"/>
      <c r="G60" s="8">
        <v>10000</v>
      </c>
      <c r="H60" s="9"/>
    </row>
    <row r="61" spans="1:8" ht="27" customHeight="1" x14ac:dyDescent="0.15">
      <c r="A61" s="6">
        <v>3.4</v>
      </c>
      <c r="B61" s="7" t="s">
        <v>122</v>
      </c>
      <c r="C61" s="654" t="s">
        <v>146</v>
      </c>
      <c r="D61" s="655"/>
      <c r="E61" s="654" t="s">
        <v>122</v>
      </c>
      <c r="F61" s="655"/>
      <c r="G61" s="8">
        <v>10000</v>
      </c>
      <c r="H61" s="9"/>
    </row>
    <row r="62" spans="1:8" ht="27" customHeight="1" x14ac:dyDescent="0.15">
      <c r="A62" s="6">
        <v>3.5</v>
      </c>
      <c r="B62" s="7" t="s">
        <v>122</v>
      </c>
      <c r="C62" s="654" t="s">
        <v>120</v>
      </c>
      <c r="D62" s="655"/>
      <c r="E62" s="654" t="s">
        <v>122</v>
      </c>
      <c r="F62" s="655"/>
      <c r="G62" s="8">
        <v>20000</v>
      </c>
      <c r="H62" s="9"/>
    </row>
    <row r="63" spans="1:8" ht="27" customHeight="1" x14ac:dyDescent="0.15">
      <c r="A63" s="51" t="s">
        <v>361</v>
      </c>
      <c r="B63" s="7" t="s">
        <v>122</v>
      </c>
      <c r="C63" s="654" t="s">
        <v>121</v>
      </c>
      <c r="D63" s="655"/>
      <c r="E63" s="654" t="s">
        <v>122</v>
      </c>
      <c r="F63" s="655"/>
      <c r="G63" s="8">
        <v>20000</v>
      </c>
      <c r="H63" s="9"/>
    </row>
    <row r="64" spans="1:8" ht="27" customHeight="1" x14ac:dyDescent="0.15">
      <c r="A64" s="9"/>
      <c r="B64" s="7" t="s">
        <v>122</v>
      </c>
      <c r="C64" s="654" t="s">
        <v>123</v>
      </c>
      <c r="D64" s="655"/>
      <c r="E64" s="654" t="s">
        <v>122</v>
      </c>
      <c r="F64" s="655"/>
      <c r="G64" s="8">
        <v>10000</v>
      </c>
      <c r="H64" s="9"/>
    </row>
    <row r="65" spans="1:8" ht="27" customHeight="1" x14ac:dyDescent="0.15">
      <c r="A65" s="6">
        <v>3.13</v>
      </c>
      <c r="B65" s="7" t="s">
        <v>122</v>
      </c>
      <c r="C65" s="654" t="s">
        <v>152</v>
      </c>
      <c r="D65" s="655"/>
      <c r="E65" s="654" t="s">
        <v>122</v>
      </c>
      <c r="F65" s="655"/>
      <c r="G65" s="8">
        <v>50000</v>
      </c>
      <c r="H65" s="9"/>
    </row>
    <row r="66" spans="1:8" ht="27" customHeight="1" x14ac:dyDescent="0.15">
      <c r="A66" s="6">
        <v>3.16</v>
      </c>
      <c r="B66" s="7" t="s">
        <v>122</v>
      </c>
      <c r="C66" s="654" t="s">
        <v>155</v>
      </c>
      <c r="D66" s="655"/>
      <c r="E66" s="654" t="s">
        <v>122</v>
      </c>
      <c r="F66" s="655"/>
      <c r="G66" s="8">
        <v>10000</v>
      </c>
      <c r="H66" s="9"/>
    </row>
    <row r="67" spans="1:8" ht="27" customHeight="1" x14ac:dyDescent="0.15">
      <c r="A67" s="6"/>
      <c r="B67" s="7" t="s">
        <v>122</v>
      </c>
      <c r="C67" s="654" t="s">
        <v>156</v>
      </c>
      <c r="D67" s="655"/>
      <c r="E67" s="654" t="s">
        <v>122</v>
      </c>
      <c r="F67" s="655"/>
      <c r="G67" s="8">
        <v>50000</v>
      </c>
      <c r="H67" s="9"/>
    </row>
    <row r="68" spans="1:8" ht="27" customHeight="1" x14ac:dyDescent="0.15">
      <c r="A68" s="9"/>
      <c r="B68" s="7" t="s">
        <v>122</v>
      </c>
      <c r="C68" s="654" t="s">
        <v>124</v>
      </c>
      <c r="D68" s="655"/>
      <c r="E68" s="654" t="s">
        <v>122</v>
      </c>
      <c r="F68" s="655"/>
      <c r="G68" s="8">
        <v>20000</v>
      </c>
      <c r="H68" s="9"/>
    </row>
    <row r="69" spans="1:8" ht="27" customHeight="1" x14ac:dyDescent="0.15">
      <c r="A69" s="51" t="s">
        <v>362</v>
      </c>
      <c r="B69" s="7" t="s">
        <v>122</v>
      </c>
      <c r="C69" s="654" t="s">
        <v>125</v>
      </c>
      <c r="D69" s="655"/>
      <c r="E69" s="654" t="s">
        <v>122</v>
      </c>
      <c r="F69" s="655"/>
      <c r="G69" s="8">
        <v>3000</v>
      </c>
      <c r="H69" s="9"/>
    </row>
    <row r="70" spans="1:8" ht="27" customHeight="1" x14ac:dyDescent="0.15">
      <c r="A70" s="9"/>
      <c r="B70" s="7" t="s">
        <v>122</v>
      </c>
      <c r="C70" s="654" t="s">
        <v>157</v>
      </c>
      <c r="D70" s="655"/>
      <c r="E70" s="654" t="s">
        <v>122</v>
      </c>
      <c r="F70" s="655"/>
      <c r="G70" s="8">
        <v>10000</v>
      </c>
      <c r="H70" s="9"/>
    </row>
    <row r="71" spans="1:8" ht="27" customHeight="1" x14ac:dyDescent="0.15">
      <c r="A71" s="6">
        <v>3.23</v>
      </c>
      <c r="B71" s="7" t="s">
        <v>122</v>
      </c>
      <c r="C71" s="654" t="s">
        <v>131</v>
      </c>
      <c r="D71" s="655"/>
      <c r="E71" s="654" t="s">
        <v>122</v>
      </c>
      <c r="F71" s="655"/>
      <c r="G71" s="8">
        <v>5000</v>
      </c>
      <c r="H71" s="9"/>
    </row>
    <row r="72" spans="1:8" ht="27" customHeight="1" x14ac:dyDescent="0.15">
      <c r="A72" s="9"/>
      <c r="B72" s="7" t="s">
        <v>122</v>
      </c>
      <c r="C72" s="654" t="s">
        <v>130</v>
      </c>
      <c r="D72" s="655"/>
      <c r="E72" s="654" t="s">
        <v>122</v>
      </c>
      <c r="F72" s="655"/>
      <c r="G72" s="8">
        <v>5000</v>
      </c>
      <c r="H72" s="9"/>
    </row>
    <row r="73" spans="1:8" ht="27" customHeight="1" x14ac:dyDescent="0.15">
      <c r="A73" s="6">
        <v>3.25</v>
      </c>
      <c r="B73" s="7" t="s">
        <v>122</v>
      </c>
      <c r="C73" s="654" t="s">
        <v>132</v>
      </c>
      <c r="D73" s="655"/>
      <c r="E73" s="654" t="s">
        <v>122</v>
      </c>
      <c r="F73" s="655"/>
      <c r="G73" s="15">
        <v>10000</v>
      </c>
      <c r="H73" s="9"/>
    </row>
    <row r="74" spans="1:8" ht="27" customHeight="1" x14ac:dyDescent="0.15">
      <c r="A74" s="9"/>
      <c r="B74" s="7" t="s">
        <v>122</v>
      </c>
      <c r="C74" s="654" t="s">
        <v>134</v>
      </c>
      <c r="D74" s="655"/>
      <c r="E74" s="654" t="s">
        <v>122</v>
      </c>
      <c r="F74" s="655"/>
      <c r="G74" s="8">
        <v>5000</v>
      </c>
      <c r="H74" s="9"/>
    </row>
    <row r="75" spans="1:8" ht="27" customHeight="1" x14ac:dyDescent="0.15">
      <c r="A75" s="9"/>
      <c r="B75" s="7" t="s">
        <v>122</v>
      </c>
      <c r="C75" s="654" t="s">
        <v>135</v>
      </c>
      <c r="D75" s="655"/>
      <c r="E75" s="654" t="s">
        <v>122</v>
      </c>
      <c r="F75" s="655"/>
      <c r="G75" s="8">
        <v>10000</v>
      </c>
      <c r="H75" s="9"/>
    </row>
    <row r="76" spans="1:8" ht="27" customHeight="1" x14ac:dyDescent="0.15">
      <c r="A76" s="9"/>
      <c r="B76" s="7" t="s">
        <v>122</v>
      </c>
      <c r="C76" s="654" t="s">
        <v>137</v>
      </c>
      <c r="D76" s="655"/>
      <c r="E76" s="654" t="s">
        <v>122</v>
      </c>
      <c r="F76" s="655"/>
      <c r="G76" s="8">
        <v>10000</v>
      </c>
      <c r="H76" s="9"/>
    </row>
    <row r="77" spans="1:8" ht="27" customHeight="1" x14ac:dyDescent="0.15">
      <c r="A77" s="9"/>
      <c r="B77" s="7" t="s">
        <v>122</v>
      </c>
      <c r="C77" s="654" t="s">
        <v>139</v>
      </c>
      <c r="D77" s="655"/>
      <c r="E77" s="654" t="s">
        <v>122</v>
      </c>
      <c r="F77" s="655"/>
      <c r="G77" s="8">
        <v>10000</v>
      </c>
      <c r="H77" s="9"/>
    </row>
    <row r="78" spans="1:8" ht="27" customHeight="1" x14ac:dyDescent="0.15">
      <c r="A78" s="9"/>
      <c r="B78" s="7" t="s">
        <v>122</v>
      </c>
      <c r="C78" s="654" t="s">
        <v>140</v>
      </c>
      <c r="D78" s="655"/>
      <c r="E78" s="654" t="s">
        <v>122</v>
      </c>
      <c r="F78" s="655"/>
      <c r="G78" s="8">
        <v>5000</v>
      </c>
      <c r="H78" s="9"/>
    </row>
    <row r="79" spans="1:8" ht="27" customHeight="1" x14ac:dyDescent="0.15">
      <c r="A79" s="9"/>
      <c r="B79" s="7" t="s">
        <v>122</v>
      </c>
      <c r="C79" s="654" t="s">
        <v>141</v>
      </c>
      <c r="D79" s="655"/>
      <c r="E79" s="654" t="s">
        <v>122</v>
      </c>
      <c r="F79" s="655"/>
      <c r="G79" s="8">
        <v>10000</v>
      </c>
      <c r="H79" s="9"/>
    </row>
    <row r="80" spans="1:8" ht="27" customHeight="1" x14ac:dyDescent="0.15">
      <c r="A80" s="9"/>
      <c r="B80" s="7" t="s">
        <v>122</v>
      </c>
      <c r="C80" s="654" t="s">
        <v>142</v>
      </c>
      <c r="D80" s="655"/>
      <c r="E80" s="654" t="s">
        <v>122</v>
      </c>
      <c r="F80" s="655"/>
      <c r="G80" s="8">
        <v>10000</v>
      </c>
      <c r="H80" s="9"/>
    </row>
    <row r="81" spans="1:8" ht="27" customHeight="1" x14ac:dyDescent="0.15">
      <c r="A81" s="9">
        <v>3.25</v>
      </c>
      <c r="B81" s="56" t="s">
        <v>411</v>
      </c>
      <c r="C81" s="654" t="s">
        <v>144</v>
      </c>
      <c r="D81" s="655"/>
      <c r="E81" s="654" t="s">
        <v>410</v>
      </c>
      <c r="F81" s="655"/>
      <c r="G81" s="8">
        <v>10000</v>
      </c>
      <c r="H81" s="9"/>
    </row>
    <row r="82" spans="1:8" ht="27" customHeight="1" x14ac:dyDescent="0.15">
      <c r="A82" s="9"/>
      <c r="B82" s="7" t="s">
        <v>122</v>
      </c>
      <c r="C82" s="654" t="s">
        <v>133</v>
      </c>
      <c r="D82" s="655"/>
      <c r="E82" s="654" t="s">
        <v>122</v>
      </c>
      <c r="F82" s="655"/>
      <c r="G82" s="8">
        <v>10000</v>
      </c>
      <c r="H82" s="9"/>
    </row>
    <row r="83" spans="1:8" ht="27" customHeight="1" x14ac:dyDescent="0.15">
      <c r="A83" s="9"/>
      <c r="B83" s="7" t="s">
        <v>122</v>
      </c>
      <c r="C83" s="654" t="s">
        <v>145</v>
      </c>
      <c r="D83" s="655"/>
      <c r="E83" s="654" t="s">
        <v>122</v>
      </c>
      <c r="F83" s="655"/>
      <c r="G83" s="8">
        <v>10000</v>
      </c>
      <c r="H83" s="9"/>
    </row>
    <row r="84" spans="1:8" ht="27" customHeight="1" x14ac:dyDescent="0.15">
      <c r="A84" s="51" t="s">
        <v>363</v>
      </c>
      <c r="B84" s="7" t="s">
        <v>122</v>
      </c>
      <c r="C84" s="654" t="s">
        <v>136</v>
      </c>
      <c r="D84" s="655"/>
      <c r="E84" s="654" t="s">
        <v>122</v>
      </c>
      <c r="F84" s="655"/>
      <c r="G84" s="8">
        <v>10000</v>
      </c>
      <c r="H84" s="9"/>
    </row>
    <row r="85" spans="1:8" ht="27" customHeight="1" x14ac:dyDescent="0.15">
      <c r="A85" s="51"/>
      <c r="B85" s="7" t="s">
        <v>122</v>
      </c>
      <c r="C85" s="654" t="s">
        <v>138</v>
      </c>
      <c r="D85" s="655"/>
      <c r="E85" s="654" t="s">
        <v>122</v>
      </c>
      <c r="F85" s="655"/>
      <c r="G85" s="8">
        <v>10000</v>
      </c>
      <c r="H85" s="9"/>
    </row>
    <row r="86" spans="1:8" ht="27" customHeight="1" x14ac:dyDescent="0.15">
      <c r="A86" s="9"/>
      <c r="B86" s="7" t="s">
        <v>122</v>
      </c>
      <c r="C86" s="654" t="s">
        <v>120</v>
      </c>
      <c r="D86" s="655"/>
      <c r="E86" s="654" t="s">
        <v>122</v>
      </c>
      <c r="F86" s="655"/>
      <c r="G86" s="8">
        <v>20000</v>
      </c>
      <c r="H86" s="9"/>
    </row>
    <row r="87" spans="1:8" ht="27" customHeight="1" x14ac:dyDescent="0.15">
      <c r="A87" s="9"/>
      <c r="B87" s="7" t="s">
        <v>122</v>
      </c>
      <c r="C87" s="654" t="s">
        <v>143</v>
      </c>
      <c r="D87" s="655"/>
      <c r="E87" s="654" t="s">
        <v>122</v>
      </c>
      <c r="F87" s="655"/>
      <c r="G87" s="8">
        <v>10000</v>
      </c>
      <c r="H87" s="9"/>
    </row>
    <row r="88" spans="1:8" ht="27" customHeight="1" x14ac:dyDescent="0.15">
      <c r="A88" s="9"/>
      <c r="B88" s="7" t="s">
        <v>122</v>
      </c>
      <c r="C88" s="654" t="s">
        <v>146</v>
      </c>
      <c r="D88" s="655"/>
      <c r="E88" s="654" t="s">
        <v>122</v>
      </c>
      <c r="F88" s="655"/>
      <c r="G88" s="8">
        <v>10000</v>
      </c>
      <c r="H88" s="9"/>
    </row>
    <row r="89" spans="1:8" ht="27" customHeight="1" thickBot="1" x14ac:dyDescent="0.2">
      <c r="A89" s="9"/>
      <c r="B89" s="7" t="s">
        <v>122</v>
      </c>
      <c r="C89" s="654" t="s">
        <v>154</v>
      </c>
      <c r="D89" s="655"/>
      <c r="E89" s="654" t="s">
        <v>122</v>
      </c>
      <c r="F89" s="655"/>
      <c r="G89" s="10">
        <v>50000</v>
      </c>
      <c r="H89" s="9"/>
    </row>
    <row r="90" spans="1:8" ht="27" customHeight="1" thickTop="1" thickBot="1" x14ac:dyDescent="0.2">
      <c r="A90" s="9"/>
      <c r="B90" s="9"/>
      <c r="C90" s="654"/>
      <c r="D90" s="655"/>
      <c r="E90" s="660" t="s">
        <v>148</v>
      </c>
      <c r="F90" s="661"/>
      <c r="G90" s="11">
        <v>503000</v>
      </c>
      <c r="H90" s="9"/>
    </row>
    <row r="91" spans="1:8" ht="27" customHeight="1" thickTop="1" thickBot="1" x14ac:dyDescent="0.2">
      <c r="A91" s="9"/>
      <c r="B91" s="9"/>
      <c r="C91" s="654"/>
      <c r="D91" s="655"/>
      <c r="E91" s="660" t="s">
        <v>181</v>
      </c>
      <c r="F91" s="661"/>
      <c r="G91" s="17">
        <f>G56+G90</f>
        <v>1379000</v>
      </c>
      <c r="H91" s="9"/>
    </row>
    <row r="92" spans="1:8" ht="27" customHeight="1" thickTop="1" x14ac:dyDescent="0.15">
      <c r="A92" s="51" t="s">
        <v>364</v>
      </c>
      <c r="B92" s="9" t="s">
        <v>342</v>
      </c>
      <c r="C92" s="654" t="s">
        <v>123</v>
      </c>
      <c r="D92" s="655"/>
      <c r="E92" s="662" t="s">
        <v>119</v>
      </c>
      <c r="F92" s="663"/>
      <c r="G92" s="12">
        <v>10000</v>
      </c>
      <c r="H92" s="9"/>
    </row>
    <row r="93" spans="1:8" ht="27" customHeight="1" x14ac:dyDescent="0.15">
      <c r="A93" s="9"/>
      <c r="B93" s="7" t="s">
        <v>122</v>
      </c>
      <c r="C93" s="654" t="s">
        <v>121</v>
      </c>
      <c r="D93" s="655"/>
      <c r="E93" s="654" t="s">
        <v>122</v>
      </c>
      <c r="F93" s="655"/>
      <c r="G93" s="8">
        <v>20000</v>
      </c>
      <c r="H93" s="9"/>
    </row>
    <row r="94" spans="1:8" ht="27" customHeight="1" x14ac:dyDescent="0.15">
      <c r="A94" s="6">
        <v>4.13</v>
      </c>
      <c r="B94" s="7" t="s">
        <v>122</v>
      </c>
      <c r="C94" s="654" t="s">
        <v>152</v>
      </c>
      <c r="D94" s="655"/>
      <c r="E94" s="654" t="s">
        <v>122</v>
      </c>
      <c r="F94" s="655"/>
      <c r="G94" s="8">
        <v>50000</v>
      </c>
      <c r="H94" s="9"/>
    </row>
    <row r="95" spans="1:8" ht="27" customHeight="1" x14ac:dyDescent="0.15">
      <c r="A95" s="6">
        <v>4.1500000000000004</v>
      </c>
      <c r="B95" s="7" t="s">
        <v>122</v>
      </c>
      <c r="C95" s="654" t="s">
        <v>124</v>
      </c>
      <c r="D95" s="655"/>
      <c r="E95" s="654" t="s">
        <v>122</v>
      </c>
      <c r="F95" s="655"/>
      <c r="G95" s="8">
        <v>20000</v>
      </c>
      <c r="H95" s="9"/>
    </row>
    <row r="96" spans="1:8" ht="27" customHeight="1" x14ac:dyDescent="0.15">
      <c r="A96" s="6"/>
      <c r="B96" s="7" t="s">
        <v>122</v>
      </c>
      <c r="C96" s="654" t="s">
        <v>156</v>
      </c>
      <c r="D96" s="655"/>
      <c r="E96" s="654" t="s">
        <v>122</v>
      </c>
      <c r="F96" s="655"/>
      <c r="G96" s="8">
        <v>50000</v>
      </c>
      <c r="H96" s="9"/>
    </row>
    <row r="97" spans="1:8" ht="27" customHeight="1" x14ac:dyDescent="0.15">
      <c r="A97" s="9"/>
      <c r="B97" s="7" t="s">
        <v>122</v>
      </c>
      <c r="C97" s="654" t="s">
        <v>155</v>
      </c>
      <c r="D97" s="655"/>
      <c r="E97" s="654" t="s">
        <v>122</v>
      </c>
      <c r="F97" s="655"/>
      <c r="G97" s="8">
        <v>10000</v>
      </c>
      <c r="H97" s="9"/>
    </row>
    <row r="98" spans="1:8" ht="27" customHeight="1" x14ac:dyDescent="0.15">
      <c r="A98" s="9"/>
      <c r="B98" s="7" t="s">
        <v>122</v>
      </c>
      <c r="C98" s="654" t="s">
        <v>116</v>
      </c>
      <c r="D98" s="655"/>
      <c r="E98" s="654" t="s">
        <v>122</v>
      </c>
      <c r="F98" s="655"/>
      <c r="G98" s="8">
        <v>10000</v>
      </c>
      <c r="H98" s="9"/>
    </row>
    <row r="99" spans="1:8" ht="27" customHeight="1" x14ac:dyDescent="0.15">
      <c r="A99" s="51" t="s">
        <v>365</v>
      </c>
      <c r="B99" s="7" t="s">
        <v>122</v>
      </c>
      <c r="C99" s="654" t="s">
        <v>125</v>
      </c>
      <c r="D99" s="655"/>
      <c r="E99" s="654" t="s">
        <v>122</v>
      </c>
      <c r="F99" s="655"/>
      <c r="G99" s="8">
        <v>3000</v>
      </c>
      <c r="H99" s="9"/>
    </row>
    <row r="100" spans="1:8" ht="27" customHeight="1" x14ac:dyDescent="0.15">
      <c r="A100" s="9"/>
      <c r="B100" s="7" t="s">
        <v>122</v>
      </c>
      <c r="C100" s="654" t="s">
        <v>157</v>
      </c>
      <c r="D100" s="655"/>
      <c r="E100" s="654" t="s">
        <v>122</v>
      </c>
      <c r="F100" s="655"/>
      <c r="G100" s="8">
        <v>10000</v>
      </c>
      <c r="H100" s="9"/>
    </row>
    <row r="101" spans="1:8" ht="27" customHeight="1" x14ac:dyDescent="0.15">
      <c r="A101" s="6">
        <v>4.21</v>
      </c>
      <c r="B101" s="7" t="s">
        <v>122</v>
      </c>
      <c r="C101" s="654" t="s">
        <v>130</v>
      </c>
      <c r="D101" s="655"/>
      <c r="E101" s="654" t="s">
        <v>122</v>
      </c>
      <c r="F101" s="655"/>
      <c r="G101" s="8">
        <v>5000</v>
      </c>
      <c r="H101" s="9"/>
    </row>
    <row r="102" spans="1:8" ht="27" customHeight="1" x14ac:dyDescent="0.15">
      <c r="A102" s="6">
        <v>4.22</v>
      </c>
      <c r="B102" s="7" t="s">
        <v>122</v>
      </c>
      <c r="C102" s="654" t="s">
        <v>131</v>
      </c>
      <c r="D102" s="655"/>
      <c r="E102" s="654" t="s">
        <v>122</v>
      </c>
      <c r="F102" s="655"/>
      <c r="G102" s="15">
        <v>5000</v>
      </c>
      <c r="H102" s="9"/>
    </row>
    <row r="103" spans="1:8" ht="27" customHeight="1" x14ac:dyDescent="0.15">
      <c r="A103" s="6">
        <v>4.2699999999999996</v>
      </c>
      <c r="B103" s="7" t="s">
        <v>122</v>
      </c>
      <c r="C103" s="654" t="s">
        <v>132</v>
      </c>
      <c r="D103" s="655"/>
      <c r="E103" s="654" t="s">
        <v>122</v>
      </c>
      <c r="F103" s="655"/>
      <c r="G103" s="8">
        <v>10000</v>
      </c>
      <c r="H103" s="9"/>
    </row>
    <row r="104" spans="1:8" ht="27" customHeight="1" x14ac:dyDescent="0.15">
      <c r="A104" s="9"/>
      <c r="B104" s="7" t="s">
        <v>122</v>
      </c>
      <c r="C104" s="654" t="s">
        <v>133</v>
      </c>
      <c r="D104" s="655"/>
      <c r="E104" s="654" t="s">
        <v>122</v>
      </c>
      <c r="F104" s="655"/>
      <c r="G104" s="8">
        <v>10000</v>
      </c>
      <c r="H104" s="9"/>
    </row>
    <row r="105" spans="1:8" ht="27" customHeight="1" x14ac:dyDescent="0.15">
      <c r="A105" s="9"/>
      <c r="B105" s="7" t="s">
        <v>122</v>
      </c>
      <c r="C105" s="654" t="s">
        <v>153</v>
      </c>
      <c r="D105" s="655"/>
      <c r="E105" s="654" t="s">
        <v>122</v>
      </c>
      <c r="F105" s="655"/>
      <c r="G105" s="8">
        <v>5000</v>
      </c>
      <c r="H105" s="9"/>
    </row>
    <row r="106" spans="1:8" ht="27" customHeight="1" x14ac:dyDescent="0.15">
      <c r="A106" s="9"/>
      <c r="B106" s="7" t="s">
        <v>122</v>
      </c>
      <c r="C106" s="654" t="s">
        <v>135</v>
      </c>
      <c r="D106" s="655"/>
      <c r="E106" s="654" t="s">
        <v>122</v>
      </c>
      <c r="F106" s="655"/>
      <c r="G106" s="8">
        <v>10000</v>
      </c>
      <c r="H106" s="9"/>
    </row>
    <row r="107" spans="1:8" ht="27" customHeight="1" x14ac:dyDescent="0.15">
      <c r="A107" s="9"/>
      <c r="B107" s="7" t="s">
        <v>122</v>
      </c>
      <c r="C107" s="654" t="s">
        <v>137</v>
      </c>
      <c r="D107" s="655"/>
      <c r="E107" s="654" t="s">
        <v>122</v>
      </c>
      <c r="F107" s="655"/>
      <c r="G107" s="8">
        <v>10000</v>
      </c>
      <c r="H107" s="9"/>
    </row>
    <row r="108" spans="1:8" ht="27" customHeight="1" x14ac:dyDescent="0.15">
      <c r="A108" s="9">
        <v>4.2699999999999996</v>
      </c>
      <c r="B108" s="56" t="s">
        <v>411</v>
      </c>
      <c r="C108" s="654" t="s">
        <v>139</v>
      </c>
      <c r="D108" s="655"/>
      <c r="E108" s="654" t="s">
        <v>410</v>
      </c>
      <c r="F108" s="655"/>
      <c r="G108" s="8">
        <v>10000</v>
      </c>
      <c r="H108" s="9"/>
    </row>
    <row r="109" spans="1:8" ht="27" customHeight="1" x14ac:dyDescent="0.15">
      <c r="A109" s="9"/>
      <c r="B109" s="7" t="s">
        <v>122</v>
      </c>
      <c r="C109" s="654" t="s">
        <v>140</v>
      </c>
      <c r="D109" s="655"/>
      <c r="E109" s="654" t="s">
        <v>122</v>
      </c>
      <c r="F109" s="655"/>
      <c r="G109" s="8">
        <v>5000</v>
      </c>
      <c r="H109" s="9"/>
    </row>
    <row r="110" spans="1:8" ht="27" customHeight="1" x14ac:dyDescent="0.15">
      <c r="A110" s="9"/>
      <c r="B110" s="7" t="s">
        <v>122</v>
      </c>
      <c r="C110" s="654" t="s">
        <v>141</v>
      </c>
      <c r="D110" s="655"/>
      <c r="E110" s="654" t="s">
        <v>122</v>
      </c>
      <c r="F110" s="655"/>
      <c r="G110" s="8">
        <v>10000</v>
      </c>
      <c r="H110" s="9"/>
    </row>
    <row r="111" spans="1:8" ht="27" customHeight="1" x14ac:dyDescent="0.15">
      <c r="A111" s="9"/>
      <c r="B111" s="7" t="s">
        <v>122</v>
      </c>
      <c r="C111" s="654" t="s">
        <v>142</v>
      </c>
      <c r="D111" s="655"/>
      <c r="E111" s="654" t="s">
        <v>122</v>
      </c>
      <c r="F111" s="655"/>
      <c r="G111" s="8">
        <v>10000</v>
      </c>
      <c r="H111" s="9"/>
    </row>
    <row r="112" spans="1:8" ht="27" customHeight="1" x14ac:dyDescent="0.15">
      <c r="A112" s="9"/>
      <c r="B112" s="7" t="s">
        <v>122</v>
      </c>
      <c r="C112" s="654" t="s">
        <v>144</v>
      </c>
      <c r="D112" s="655"/>
      <c r="E112" s="654" t="s">
        <v>122</v>
      </c>
      <c r="F112" s="655"/>
      <c r="G112" s="8">
        <v>10000</v>
      </c>
      <c r="H112" s="9"/>
    </row>
    <row r="113" spans="1:8" ht="27" customHeight="1" x14ac:dyDescent="0.15">
      <c r="A113" s="9"/>
      <c r="B113" s="7" t="s">
        <v>122</v>
      </c>
      <c r="C113" s="654" t="s">
        <v>158</v>
      </c>
      <c r="D113" s="655"/>
      <c r="E113" s="654" t="s">
        <v>122</v>
      </c>
      <c r="F113" s="655"/>
      <c r="G113" s="8">
        <v>50000</v>
      </c>
      <c r="H113" s="9"/>
    </row>
    <row r="114" spans="1:8" ht="27" customHeight="1" x14ac:dyDescent="0.15">
      <c r="A114" s="9"/>
      <c r="B114" s="7" t="s">
        <v>122</v>
      </c>
      <c r="C114" s="654" t="s">
        <v>145</v>
      </c>
      <c r="D114" s="655"/>
      <c r="E114" s="654" t="s">
        <v>122</v>
      </c>
      <c r="F114" s="655"/>
      <c r="G114" s="8">
        <v>10000</v>
      </c>
      <c r="H114" s="9"/>
    </row>
    <row r="115" spans="1:8" ht="27" customHeight="1" x14ac:dyDescent="0.15">
      <c r="A115" s="6">
        <v>4.28</v>
      </c>
      <c r="B115" s="7" t="s">
        <v>122</v>
      </c>
      <c r="C115" s="654" t="s">
        <v>136</v>
      </c>
      <c r="D115" s="655"/>
      <c r="E115" s="654" t="s">
        <v>122</v>
      </c>
      <c r="F115" s="655"/>
      <c r="G115" s="8">
        <v>10000</v>
      </c>
      <c r="H115" s="9"/>
    </row>
    <row r="116" spans="1:8" ht="27" customHeight="1" x14ac:dyDescent="0.15">
      <c r="A116" s="9"/>
      <c r="B116" s="7" t="s">
        <v>122</v>
      </c>
      <c r="C116" s="654" t="s">
        <v>138</v>
      </c>
      <c r="D116" s="655"/>
      <c r="E116" s="654" t="s">
        <v>122</v>
      </c>
      <c r="F116" s="655"/>
      <c r="G116" s="8">
        <v>10000</v>
      </c>
      <c r="H116" s="9"/>
    </row>
    <row r="117" spans="1:8" ht="27" customHeight="1" x14ac:dyDescent="0.15">
      <c r="A117" s="9"/>
      <c r="B117" s="7" t="s">
        <v>122</v>
      </c>
      <c r="C117" s="654" t="s">
        <v>154</v>
      </c>
      <c r="D117" s="655"/>
      <c r="E117" s="654" t="s">
        <v>122</v>
      </c>
      <c r="F117" s="655"/>
      <c r="G117" s="8">
        <v>50000</v>
      </c>
      <c r="H117" s="9"/>
    </row>
    <row r="118" spans="1:8" ht="27" customHeight="1" x14ac:dyDescent="0.15">
      <c r="A118" s="51" t="s">
        <v>366</v>
      </c>
      <c r="B118" s="7" t="s">
        <v>122</v>
      </c>
      <c r="C118" s="654" t="s">
        <v>120</v>
      </c>
      <c r="D118" s="655"/>
      <c r="E118" s="654" t="s">
        <v>122</v>
      </c>
      <c r="F118" s="655"/>
      <c r="G118" s="8">
        <v>20000</v>
      </c>
      <c r="H118" s="9"/>
    </row>
    <row r="119" spans="1:8" ht="27" customHeight="1" x14ac:dyDescent="0.15">
      <c r="A119" s="9"/>
      <c r="B119" s="7" t="s">
        <v>122</v>
      </c>
      <c r="C119" s="654" t="s">
        <v>146</v>
      </c>
      <c r="D119" s="655"/>
      <c r="E119" s="654" t="s">
        <v>122</v>
      </c>
      <c r="F119" s="655"/>
      <c r="G119" s="8">
        <v>10000</v>
      </c>
      <c r="H119" s="9"/>
    </row>
    <row r="120" spans="1:8" ht="27" customHeight="1" thickBot="1" x14ac:dyDescent="0.2">
      <c r="A120" s="9"/>
      <c r="B120" s="7" t="s">
        <v>122</v>
      </c>
      <c r="C120" s="654" t="s">
        <v>143</v>
      </c>
      <c r="D120" s="655"/>
      <c r="E120" s="654" t="s">
        <v>122</v>
      </c>
      <c r="F120" s="655"/>
      <c r="G120" s="10">
        <v>10000</v>
      </c>
      <c r="H120" s="9"/>
    </row>
    <row r="121" spans="1:8" ht="27" customHeight="1" thickTop="1" thickBot="1" x14ac:dyDescent="0.2">
      <c r="A121" s="9"/>
      <c r="B121" s="7"/>
      <c r="C121" s="654"/>
      <c r="D121" s="655"/>
      <c r="E121" s="660" t="s">
        <v>148</v>
      </c>
      <c r="F121" s="661"/>
      <c r="G121" s="11">
        <v>453000</v>
      </c>
      <c r="H121" s="9"/>
    </row>
    <row r="122" spans="1:8" ht="27" customHeight="1" thickTop="1" thickBot="1" x14ac:dyDescent="0.2">
      <c r="A122" s="9"/>
      <c r="B122" s="7"/>
      <c r="C122" s="664"/>
      <c r="D122" s="665"/>
      <c r="E122" s="660" t="s">
        <v>179</v>
      </c>
      <c r="F122" s="661"/>
      <c r="G122" s="17">
        <f>G91+G121</f>
        <v>1832000</v>
      </c>
      <c r="H122" s="9"/>
    </row>
    <row r="123" spans="1:8" ht="27" customHeight="1" thickTop="1" x14ac:dyDescent="0.15">
      <c r="A123" s="6" t="s">
        <v>159</v>
      </c>
      <c r="B123" s="9" t="s">
        <v>342</v>
      </c>
      <c r="C123" s="654" t="s">
        <v>160</v>
      </c>
      <c r="D123" s="655"/>
      <c r="E123" s="662" t="s">
        <v>343</v>
      </c>
      <c r="F123" s="663"/>
      <c r="G123" s="12">
        <v>50000</v>
      </c>
      <c r="H123" s="9"/>
    </row>
    <row r="124" spans="1:8" ht="27" customHeight="1" x14ac:dyDescent="0.15">
      <c r="A124" s="6">
        <v>5.1100000000000003</v>
      </c>
      <c r="B124" s="7" t="s">
        <v>122</v>
      </c>
      <c r="C124" s="654" t="s">
        <v>123</v>
      </c>
      <c r="D124" s="655"/>
      <c r="E124" s="654" t="s">
        <v>122</v>
      </c>
      <c r="F124" s="655"/>
      <c r="G124" s="8">
        <v>10000</v>
      </c>
      <c r="H124" s="9"/>
    </row>
    <row r="125" spans="1:8" ht="27" customHeight="1" x14ac:dyDescent="0.15">
      <c r="A125" s="6"/>
      <c r="B125" s="7" t="s">
        <v>122</v>
      </c>
      <c r="C125" s="654" t="s">
        <v>121</v>
      </c>
      <c r="D125" s="655"/>
      <c r="E125" s="654" t="s">
        <v>122</v>
      </c>
      <c r="F125" s="655"/>
      <c r="G125" s="8">
        <v>20000</v>
      </c>
      <c r="H125" s="9"/>
    </row>
    <row r="126" spans="1:8" ht="27" customHeight="1" x14ac:dyDescent="0.15">
      <c r="A126" s="6">
        <v>5.13</v>
      </c>
      <c r="B126" s="7" t="s">
        <v>122</v>
      </c>
      <c r="C126" s="654" t="s">
        <v>152</v>
      </c>
      <c r="D126" s="655"/>
      <c r="E126" s="654" t="s">
        <v>122</v>
      </c>
      <c r="F126" s="655"/>
      <c r="G126" s="8">
        <v>50000</v>
      </c>
      <c r="H126" s="9"/>
    </row>
    <row r="127" spans="1:8" ht="27" customHeight="1" x14ac:dyDescent="0.15">
      <c r="A127" s="6">
        <v>5.15</v>
      </c>
      <c r="B127" s="7" t="s">
        <v>122</v>
      </c>
      <c r="C127" s="654" t="s">
        <v>124</v>
      </c>
      <c r="D127" s="655"/>
      <c r="E127" s="654" t="s">
        <v>122</v>
      </c>
      <c r="F127" s="655"/>
      <c r="G127" s="8">
        <v>20000</v>
      </c>
      <c r="H127" s="9"/>
    </row>
    <row r="128" spans="1:8" ht="27" customHeight="1" x14ac:dyDescent="0.15">
      <c r="A128" s="9"/>
      <c r="B128" s="7" t="s">
        <v>122</v>
      </c>
      <c r="C128" s="654" t="s">
        <v>156</v>
      </c>
      <c r="D128" s="655"/>
      <c r="E128" s="654" t="s">
        <v>122</v>
      </c>
      <c r="F128" s="655"/>
      <c r="G128" s="8">
        <v>50000</v>
      </c>
      <c r="H128" s="9"/>
    </row>
    <row r="129" spans="1:8" ht="27" customHeight="1" x14ac:dyDescent="0.15">
      <c r="A129" s="9"/>
      <c r="B129" s="7" t="s">
        <v>122</v>
      </c>
      <c r="C129" s="654" t="s">
        <v>155</v>
      </c>
      <c r="D129" s="655"/>
      <c r="E129" s="654" t="s">
        <v>122</v>
      </c>
      <c r="F129" s="655"/>
      <c r="G129" s="8">
        <v>10000</v>
      </c>
      <c r="H129" s="9"/>
    </row>
    <row r="130" spans="1:8" ht="27" customHeight="1" x14ac:dyDescent="0.15">
      <c r="A130" s="51" t="s">
        <v>367</v>
      </c>
      <c r="B130" s="7" t="s">
        <v>122</v>
      </c>
      <c r="C130" s="654" t="s">
        <v>125</v>
      </c>
      <c r="D130" s="655"/>
      <c r="E130" s="654" t="s">
        <v>122</v>
      </c>
      <c r="F130" s="655"/>
      <c r="G130" s="8">
        <v>3000</v>
      </c>
      <c r="H130" s="9"/>
    </row>
    <row r="131" spans="1:8" ht="27" customHeight="1" x14ac:dyDescent="0.15">
      <c r="A131" s="9"/>
      <c r="B131" s="7" t="s">
        <v>122</v>
      </c>
      <c r="C131" s="654" t="s">
        <v>157</v>
      </c>
      <c r="D131" s="655"/>
      <c r="E131" s="654" t="s">
        <v>122</v>
      </c>
      <c r="F131" s="655"/>
      <c r="G131" s="15">
        <v>10000</v>
      </c>
      <c r="H131" s="9"/>
    </row>
    <row r="132" spans="1:8" ht="27" customHeight="1" x14ac:dyDescent="0.15">
      <c r="A132" s="6">
        <v>5.21</v>
      </c>
      <c r="B132" s="7" t="s">
        <v>122</v>
      </c>
      <c r="C132" s="654" t="s">
        <v>130</v>
      </c>
      <c r="D132" s="655"/>
      <c r="E132" s="654" t="s">
        <v>122</v>
      </c>
      <c r="F132" s="655"/>
      <c r="G132" s="8">
        <v>5000</v>
      </c>
      <c r="H132" s="9"/>
    </row>
    <row r="133" spans="1:8" ht="27" customHeight="1" x14ac:dyDescent="0.15">
      <c r="A133" s="6">
        <v>5.22</v>
      </c>
      <c r="B133" s="7" t="s">
        <v>122</v>
      </c>
      <c r="C133" s="654" t="s">
        <v>131</v>
      </c>
      <c r="D133" s="655"/>
      <c r="E133" s="654" t="s">
        <v>122</v>
      </c>
      <c r="F133" s="655"/>
      <c r="G133" s="8">
        <v>5000</v>
      </c>
      <c r="H133" s="9"/>
    </row>
    <row r="134" spans="1:8" ht="27" customHeight="1" x14ac:dyDescent="0.15">
      <c r="A134" s="6">
        <v>5.25</v>
      </c>
      <c r="B134" s="7" t="s">
        <v>122</v>
      </c>
      <c r="C134" s="654" t="s">
        <v>132</v>
      </c>
      <c r="D134" s="655"/>
      <c r="E134" s="654" t="s">
        <v>122</v>
      </c>
      <c r="F134" s="655"/>
      <c r="G134" s="8">
        <v>10000</v>
      </c>
      <c r="H134" s="9"/>
    </row>
    <row r="135" spans="1:8" ht="27" customHeight="1" x14ac:dyDescent="0.15">
      <c r="A135" s="9">
        <v>5.25</v>
      </c>
      <c r="B135" s="56" t="s">
        <v>411</v>
      </c>
      <c r="C135" s="654" t="s">
        <v>137</v>
      </c>
      <c r="D135" s="655"/>
      <c r="E135" s="654" t="s">
        <v>119</v>
      </c>
      <c r="F135" s="655"/>
      <c r="G135" s="8">
        <v>10000</v>
      </c>
      <c r="H135" s="9"/>
    </row>
    <row r="136" spans="1:8" ht="27" customHeight="1" x14ac:dyDescent="0.15">
      <c r="A136" s="9"/>
      <c r="B136" s="7" t="s">
        <v>122</v>
      </c>
      <c r="C136" s="654" t="s">
        <v>116</v>
      </c>
      <c r="D136" s="655"/>
      <c r="E136" s="654" t="s">
        <v>122</v>
      </c>
      <c r="F136" s="655"/>
      <c r="G136" s="8">
        <v>10000</v>
      </c>
      <c r="H136" s="9"/>
    </row>
    <row r="137" spans="1:8" ht="27" customHeight="1" x14ac:dyDescent="0.15">
      <c r="A137" s="9"/>
      <c r="B137" s="7" t="s">
        <v>122</v>
      </c>
      <c r="C137" s="654" t="s">
        <v>140</v>
      </c>
      <c r="D137" s="655"/>
      <c r="E137" s="654" t="s">
        <v>122</v>
      </c>
      <c r="F137" s="655"/>
      <c r="G137" s="8">
        <v>5000</v>
      </c>
      <c r="H137" s="9"/>
    </row>
    <row r="138" spans="1:8" ht="27" customHeight="1" x14ac:dyDescent="0.15">
      <c r="A138" s="9"/>
      <c r="B138" s="7" t="s">
        <v>122</v>
      </c>
      <c r="C138" s="654" t="s">
        <v>141</v>
      </c>
      <c r="D138" s="655"/>
      <c r="E138" s="654" t="s">
        <v>122</v>
      </c>
      <c r="F138" s="655"/>
      <c r="G138" s="8">
        <v>10000</v>
      </c>
      <c r="H138" s="9"/>
    </row>
    <row r="139" spans="1:8" ht="27" customHeight="1" x14ac:dyDescent="0.15">
      <c r="A139" s="9"/>
      <c r="B139" s="7" t="s">
        <v>122</v>
      </c>
      <c r="C139" s="654" t="s">
        <v>142</v>
      </c>
      <c r="D139" s="655"/>
      <c r="E139" s="654" t="s">
        <v>122</v>
      </c>
      <c r="F139" s="655"/>
      <c r="G139" s="8">
        <v>10000</v>
      </c>
      <c r="H139" s="9"/>
    </row>
    <row r="140" spans="1:8" ht="27" customHeight="1" x14ac:dyDescent="0.15">
      <c r="A140" s="9"/>
      <c r="B140" s="7" t="s">
        <v>122</v>
      </c>
      <c r="C140" s="654" t="s">
        <v>144</v>
      </c>
      <c r="D140" s="655"/>
      <c r="E140" s="654" t="s">
        <v>122</v>
      </c>
      <c r="F140" s="655"/>
      <c r="G140" s="8">
        <v>10000</v>
      </c>
      <c r="H140" s="9"/>
    </row>
    <row r="141" spans="1:8" ht="27" customHeight="1" x14ac:dyDescent="0.15">
      <c r="A141" s="9">
        <v>5.25</v>
      </c>
      <c r="B141" s="7" t="s">
        <v>122</v>
      </c>
      <c r="C141" s="654" t="s">
        <v>158</v>
      </c>
      <c r="D141" s="655"/>
      <c r="E141" s="654" t="s">
        <v>122</v>
      </c>
      <c r="F141" s="655"/>
      <c r="G141" s="8">
        <v>50000</v>
      </c>
      <c r="H141" s="9"/>
    </row>
    <row r="142" spans="1:8" ht="27" customHeight="1" x14ac:dyDescent="0.15">
      <c r="A142" s="9"/>
      <c r="B142" s="7" t="s">
        <v>122</v>
      </c>
      <c r="C142" s="654" t="s">
        <v>145</v>
      </c>
      <c r="D142" s="655"/>
      <c r="E142" s="654" t="s">
        <v>122</v>
      </c>
      <c r="F142" s="655"/>
      <c r="G142" s="8">
        <v>10000</v>
      </c>
      <c r="H142" s="9"/>
    </row>
    <row r="143" spans="1:8" ht="27" customHeight="1" x14ac:dyDescent="0.15">
      <c r="A143" s="9"/>
      <c r="B143" s="7" t="s">
        <v>122</v>
      </c>
      <c r="C143" s="654" t="s">
        <v>153</v>
      </c>
      <c r="D143" s="655"/>
      <c r="E143" s="654" t="s">
        <v>122</v>
      </c>
      <c r="F143" s="655"/>
      <c r="G143" s="8">
        <v>5000</v>
      </c>
      <c r="H143" s="9"/>
    </row>
    <row r="144" spans="1:8" ht="27" customHeight="1" x14ac:dyDescent="0.15">
      <c r="A144" s="9"/>
      <c r="B144" s="7" t="s">
        <v>122</v>
      </c>
      <c r="C144" s="654" t="s">
        <v>139</v>
      </c>
      <c r="D144" s="655"/>
      <c r="E144" s="654" t="s">
        <v>122</v>
      </c>
      <c r="F144" s="655"/>
      <c r="G144" s="8">
        <v>10000</v>
      </c>
      <c r="H144" s="9"/>
    </row>
    <row r="145" spans="1:8" ht="27" customHeight="1" x14ac:dyDescent="0.15">
      <c r="A145" s="6">
        <v>5.26</v>
      </c>
      <c r="B145" s="7" t="s">
        <v>122</v>
      </c>
      <c r="C145" s="654" t="s">
        <v>133</v>
      </c>
      <c r="D145" s="655"/>
      <c r="E145" s="654" t="s">
        <v>122</v>
      </c>
      <c r="F145" s="655"/>
      <c r="G145" s="8">
        <v>10000</v>
      </c>
      <c r="H145" s="9"/>
    </row>
    <row r="146" spans="1:8" ht="27" customHeight="1" x14ac:dyDescent="0.15">
      <c r="A146" s="9"/>
      <c r="B146" s="7" t="s">
        <v>122</v>
      </c>
      <c r="C146" s="654" t="s">
        <v>135</v>
      </c>
      <c r="D146" s="655"/>
      <c r="E146" s="654" t="s">
        <v>122</v>
      </c>
      <c r="F146" s="655"/>
      <c r="G146" s="8">
        <v>10000</v>
      </c>
      <c r="H146" s="9"/>
    </row>
    <row r="147" spans="1:8" ht="27" customHeight="1" x14ac:dyDescent="0.15">
      <c r="A147" s="6">
        <v>5.28</v>
      </c>
      <c r="B147" s="7" t="s">
        <v>122</v>
      </c>
      <c r="C147" s="654" t="s">
        <v>136</v>
      </c>
      <c r="D147" s="655"/>
      <c r="E147" s="654" t="s">
        <v>122</v>
      </c>
      <c r="F147" s="655"/>
      <c r="G147" s="8">
        <v>10000</v>
      </c>
      <c r="H147" s="9"/>
    </row>
    <row r="148" spans="1:8" ht="27" customHeight="1" x14ac:dyDescent="0.15">
      <c r="A148" s="9"/>
      <c r="B148" s="7" t="s">
        <v>122</v>
      </c>
      <c r="C148" s="654" t="s">
        <v>138</v>
      </c>
      <c r="D148" s="655"/>
      <c r="E148" s="654" t="s">
        <v>122</v>
      </c>
      <c r="F148" s="655"/>
      <c r="G148" s="8">
        <v>10000</v>
      </c>
      <c r="H148" s="9"/>
    </row>
    <row r="149" spans="1:8" ht="27" customHeight="1" x14ac:dyDescent="0.15">
      <c r="A149" s="9"/>
      <c r="B149" s="7" t="s">
        <v>122</v>
      </c>
      <c r="C149" s="654" t="s">
        <v>143</v>
      </c>
      <c r="D149" s="655"/>
      <c r="E149" s="654" t="s">
        <v>122</v>
      </c>
      <c r="F149" s="655"/>
      <c r="G149" s="8">
        <v>10000</v>
      </c>
      <c r="H149" s="9"/>
    </row>
    <row r="150" spans="1:8" ht="27" customHeight="1" thickBot="1" x14ac:dyDescent="0.2">
      <c r="A150" s="6">
        <v>5.29</v>
      </c>
      <c r="B150" s="7" t="s">
        <v>122</v>
      </c>
      <c r="C150" s="654" t="s">
        <v>161</v>
      </c>
      <c r="D150" s="655"/>
      <c r="E150" s="654" t="s">
        <v>122</v>
      </c>
      <c r="F150" s="655"/>
      <c r="G150" s="10">
        <v>20000</v>
      </c>
      <c r="H150" s="9"/>
    </row>
    <row r="151" spans="1:8" ht="27" customHeight="1" thickTop="1" thickBot="1" x14ac:dyDescent="0.2">
      <c r="A151" s="9"/>
      <c r="B151" s="9"/>
      <c r="C151" s="654"/>
      <c r="D151" s="655"/>
      <c r="E151" s="660" t="s">
        <v>148</v>
      </c>
      <c r="F151" s="661"/>
      <c r="G151" s="11">
        <v>443000</v>
      </c>
      <c r="H151" s="9"/>
    </row>
    <row r="152" spans="1:8" ht="27" customHeight="1" thickTop="1" thickBot="1" x14ac:dyDescent="0.2">
      <c r="A152" s="9"/>
      <c r="B152" s="9"/>
      <c r="C152" s="664"/>
      <c r="D152" s="665"/>
      <c r="E152" s="660" t="s">
        <v>179</v>
      </c>
      <c r="F152" s="661"/>
      <c r="G152" s="17">
        <f>G122+G151</f>
        <v>2275000</v>
      </c>
      <c r="H152" s="9"/>
    </row>
    <row r="153" spans="1:8" ht="27" customHeight="1" thickTop="1" x14ac:dyDescent="0.15">
      <c r="A153" s="6" t="s">
        <v>162</v>
      </c>
      <c r="B153" s="9" t="s">
        <v>342</v>
      </c>
      <c r="C153" s="654" t="s">
        <v>146</v>
      </c>
      <c r="D153" s="655"/>
      <c r="E153" s="662" t="s">
        <v>343</v>
      </c>
      <c r="F153" s="663"/>
      <c r="G153" s="12">
        <v>10000</v>
      </c>
      <c r="H153" s="9"/>
    </row>
    <row r="154" spans="1:8" ht="27" customHeight="1" x14ac:dyDescent="0.15">
      <c r="A154" s="6"/>
      <c r="B154" s="7" t="s">
        <v>122</v>
      </c>
      <c r="C154" s="654" t="s">
        <v>123</v>
      </c>
      <c r="D154" s="655"/>
      <c r="E154" s="654" t="s">
        <v>122</v>
      </c>
      <c r="F154" s="655"/>
      <c r="G154" s="8">
        <v>300000</v>
      </c>
      <c r="H154" s="9"/>
    </row>
    <row r="155" spans="1:8" ht="27" customHeight="1" x14ac:dyDescent="0.15">
      <c r="A155" s="6" t="s">
        <v>163</v>
      </c>
      <c r="B155" s="7" t="s">
        <v>122</v>
      </c>
      <c r="C155" s="654" t="s">
        <v>154</v>
      </c>
      <c r="D155" s="655"/>
      <c r="E155" s="654" t="s">
        <v>122</v>
      </c>
      <c r="F155" s="655"/>
      <c r="G155" s="8">
        <v>50000</v>
      </c>
      <c r="H155" s="9"/>
    </row>
    <row r="156" spans="1:8" ht="27" customHeight="1" x14ac:dyDescent="0.15">
      <c r="A156" s="51" t="s">
        <v>368</v>
      </c>
      <c r="B156" s="7" t="s">
        <v>122</v>
      </c>
      <c r="C156" s="654" t="s">
        <v>123</v>
      </c>
      <c r="D156" s="655"/>
      <c r="E156" s="654" t="s">
        <v>122</v>
      </c>
      <c r="F156" s="655"/>
      <c r="G156" s="8">
        <v>10000</v>
      </c>
      <c r="H156" s="9"/>
    </row>
    <row r="157" spans="1:8" ht="27" customHeight="1" x14ac:dyDescent="0.15">
      <c r="A157" s="9"/>
      <c r="B157" s="7" t="s">
        <v>122</v>
      </c>
      <c r="C157" s="654" t="s">
        <v>121</v>
      </c>
      <c r="D157" s="655"/>
      <c r="E157" s="654" t="s">
        <v>122</v>
      </c>
      <c r="F157" s="655"/>
      <c r="G157" s="8">
        <v>20000</v>
      </c>
      <c r="H157" s="9"/>
    </row>
    <row r="158" spans="1:8" ht="27" customHeight="1" x14ac:dyDescent="0.15">
      <c r="A158" s="9"/>
      <c r="B158" s="7" t="s">
        <v>122</v>
      </c>
      <c r="C158" s="654" t="s">
        <v>164</v>
      </c>
      <c r="D158" s="655"/>
      <c r="E158" s="654" t="s">
        <v>122</v>
      </c>
      <c r="F158" s="655"/>
      <c r="G158" s="8">
        <v>100000</v>
      </c>
      <c r="H158" s="9"/>
    </row>
    <row r="159" spans="1:8" ht="27" customHeight="1" x14ac:dyDescent="0.15">
      <c r="A159" s="6">
        <v>6.12</v>
      </c>
      <c r="B159" s="7" t="s">
        <v>122</v>
      </c>
      <c r="C159" s="654" t="s">
        <v>160</v>
      </c>
      <c r="D159" s="655"/>
      <c r="E159" s="654" t="s">
        <v>122</v>
      </c>
      <c r="F159" s="655"/>
      <c r="G159" s="8">
        <v>50000</v>
      </c>
      <c r="H159" s="9"/>
    </row>
    <row r="160" spans="1:8" ht="27" customHeight="1" x14ac:dyDescent="0.15">
      <c r="A160" s="6">
        <v>6.15</v>
      </c>
      <c r="B160" s="7" t="s">
        <v>122</v>
      </c>
      <c r="C160" s="654" t="s">
        <v>124</v>
      </c>
      <c r="D160" s="655"/>
      <c r="E160" s="654" t="s">
        <v>122</v>
      </c>
      <c r="F160" s="655"/>
      <c r="G160" s="15">
        <v>20000</v>
      </c>
      <c r="H160" s="9"/>
    </row>
    <row r="161" spans="1:8" ht="27" customHeight="1" x14ac:dyDescent="0.15">
      <c r="A161" s="9"/>
      <c r="B161" s="7" t="s">
        <v>122</v>
      </c>
      <c r="C161" s="654" t="s">
        <v>152</v>
      </c>
      <c r="D161" s="655"/>
      <c r="E161" s="654" t="s">
        <v>122</v>
      </c>
      <c r="F161" s="655"/>
      <c r="G161" s="8">
        <v>50000</v>
      </c>
      <c r="H161" s="9"/>
    </row>
    <row r="162" spans="1:8" ht="27" customHeight="1" x14ac:dyDescent="0.15">
      <c r="A162" s="9">
        <v>6.15</v>
      </c>
      <c r="B162" s="56" t="s">
        <v>411</v>
      </c>
      <c r="C162" s="654" t="s">
        <v>155</v>
      </c>
      <c r="D162" s="655"/>
      <c r="E162" s="654" t="s">
        <v>119</v>
      </c>
      <c r="F162" s="655"/>
      <c r="G162" s="8">
        <v>10000</v>
      </c>
      <c r="H162" s="9"/>
    </row>
    <row r="163" spans="1:8" ht="27" customHeight="1" x14ac:dyDescent="0.15">
      <c r="A163" s="9"/>
      <c r="B163" s="7" t="s">
        <v>122</v>
      </c>
      <c r="C163" s="654" t="s">
        <v>156</v>
      </c>
      <c r="D163" s="655"/>
      <c r="E163" s="654" t="s">
        <v>122</v>
      </c>
      <c r="F163" s="655"/>
      <c r="G163" s="8">
        <v>50000</v>
      </c>
      <c r="H163" s="9"/>
    </row>
    <row r="164" spans="1:8" ht="27" customHeight="1" x14ac:dyDescent="0.15">
      <c r="A164" s="6">
        <v>6.17</v>
      </c>
      <c r="B164" s="7" t="s">
        <v>122</v>
      </c>
      <c r="C164" s="654" t="s">
        <v>161</v>
      </c>
      <c r="D164" s="655"/>
      <c r="E164" s="654" t="s">
        <v>122</v>
      </c>
      <c r="F164" s="655"/>
      <c r="G164" s="8">
        <v>20000</v>
      </c>
      <c r="H164" s="9"/>
    </row>
    <row r="165" spans="1:8" ht="27" customHeight="1" x14ac:dyDescent="0.15">
      <c r="A165" s="6">
        <v>6.22</v>
      </c>
      <c r="B165" s="7" t="s">
        <v>122</v>
      </c>
      <c r="C165" s="654" t="s">
        <v>131</v>
      </c>
      <c r="D165" s="655"/>
      <c r="E165" s="654" t="s">
        <v>122</v>
      </c>
      <c r="F165" s="655"/>
      <c r="G165" s="8">
        <v>5000</v>
      </c>
      <c r="H165" s="9"/>
    </row>
    <row r="166" spans="1:8" ht="27" customHeight="1" x14ac:dyDescent="0.15">
      <c r="A166" s="9"/>
      <c r="B166" s="7" t="s">
        <v>122</v>
      </c>
      <c r="C166" s="654" t="s">
        <v>125</v>
      </c>
      <c r="D166" s="655"/>
      <c r="E166" s="654" t="s">
        <v>122</v>
      </c>
      <c r="F166" s="655"/>
      <c r="G166" s="8">
        <v>3000</v>
      </c>
      <c r="H166" s="9"/>
    </row>
    <row r="167" spans="1:8" ht="27" customHeight="1" x14ac:dyDescent="0.15">
      <c r="A167" s="9"/>
      <c r="B167" s="7" t="s">
        <v>122</v>
      </c>
      <c r="C167" s="654" t="s">
        <v>130</v>
      </c>
      <c r="D167" s="655"/>
      <c r="E167" s="654" t="s">
        <v>122</v>
      </c>
      <c r="F167" s="655"/>
      <c r="G167" s="8">
        <v>5000</v>
      </c>
      <c r="H167" s="9"/>
    </row>
    <row r="168" spans="1:8" ht="27" customHeight="1" x14ac:dyDescent="0.15">
      <c r="A168" s="9"/>
      <c r="B168" s="7" t="s">
        <v>122</v>
      </c>
      <c r="C168" s="654" t="s">
        <v>157</v>
      </c>
      <c r="D168" s="655"/>
      <c r="E168" s="654" t="s">
        <v>122</v>
      </c>
      <c r="F168" s="655"/>
      <c r="G168" s="8">
        <v>10000</v>
      </c>
      <c r="H168" s="9"/>
    </row>
    <row r="169" spans="1:8" ht="27" customHeight="1" x14ac:dyDescent="0.15">
      <c r="A169" s="6">
        <v>6.25</v>
      </c>
      <c r="B169" s="9" t="s">
        <v>342</v>
      </c>
      <c r="C169" s="654" t="s">
        <v>132</v>
      </c>
      <c r="D169" s="655"/>
      <c r="E169" s="654" t="s">
        <v>122</v>
      </c>
      <c r="F169" s="655"/>
      <c r="G169" s="8">
        <v>10000</v>
      </c>
      <c r="H169" s="9"/>
    </row>
    <row r="170" spans="1:8" ht="27" customHeight="1" x14ac:dyDescent="0.15">
      <c r="A170" s="9"/>
      <c r="B170" s="7" t="s">
        <v>122</v>
      </c>
      <c r="C170" s="654" t="s">
        <v>133</v>
      </c>
      <c r="D170" s="655"/>
      <c r="E170" s="654" t="s">
        <v>122</v>
      </c>
      <c r="F170" s="655"/>
      <c r="G170" s="8">
        <v>10000</v>
      </c>
      <c r="H170" s="9"/>
    </row>
    <row r="171" spans="1:8" ht="27" customHeight="1" x14ac:dyDescent="0.15">
      <c r="A171" s="9"/>
      <c r="B171" s="7" t="s">
        <v>122</v>
      </c>
      <c r="C171" s="654" t="s">
        <v>135</v>
      </c>
      <c r="D171" s="655"/>
      <c r="E171" s="654" t="s">
        <v>122</v>
      </c>
      <c r="F171" s="655"/>
      <c r="G171" s="8">
        <v>10000</v>
      </c>
      <c r="H171" s="9"/>
    </row>
    <row r="172" spans="1:8" ht="27" customHeight="1" x14ac:dyDescent="0.15">
      <c r="A172" s="9"/>
      <c r="B172" s="7" t="s">
        <v>122</v>
      </c>
      <c r="C172" s="654" t="s">
        <v>137</v>
      </c>
      <c r="D172" s="655"/>
      <c r="E172" s="654" t="s">
        <v>122</v>
      </c>
      <c r="F172" s="655"/>
      <c r="G172" s="8">
        <v>10000</v>
      </c>
      <c r="H172" s="9"/>
    </row>
    <row r="173" spans="1:8" ht="27" customHeight="1" x14ac:dyDescent="0.15">
      <c r="A173" s="9"/>
      <c r="B173" s="7" t="s">
        <v>122</v>
      </c>
      <c r="C173" s="654" t="s">
        <v>116</v>
      </c>
      <c r="D173" s="655"/>
      <c r="E173" s="654" t="s">
        <v>122</v>
      </c>
      <c r="F173" s="655"/>
      <c r="G173" s="8">
        <v>10000</v>
      </c>
      <c r="H173" s="9"/>
    </row>
    <row r="174" spans="1:8" ht="27" customHeight="1" x14ac:dyDescent="0.15">
      <c r="A174" s="9"/>
      <c r="B174" s="7" t="s">
        <v>122</v>
      </c>
      <c r="C174" s="654" t="s">
        <v>139</v>
      </c>
      <c r="D174" s="655"/>
      <c r="E174" s="654" t="s">
        <v>122</v>
      </c>
      <c r="F174" s="655"/>
      <c r="G174" s="8">
        <v>10000</v>
      </c>
      <c r="H174" s="9"/>
    </row>
    <row r="175" spans="1:8" ht="27" customHeight="1" x14ac:dyDescent="0.15">
      <c r="A175" s="9"/>
      <c r="B175" s="7" t="s">
        <v>122</v>
      </c>
      <c r="C175" s="654" t="s">
        <v>140</v>
      </c>
      <c r="D175" s="655"/>
      <c r="E175" s="654" t="s">
        <v>122</v>
      </c>
      <c r="F175" s="655"/>
      <c r="G175" s="8">
        <v>5000</v>
      </c>
      <c r="H175" s="9"/>
    </row>
    <row r="176" spans="1:8" ht="27" customHeight="1" x14ac:dyDescent="0.15">
      <c r="A176" s="9"/>
      <c r="B176" s="7" t="s">
        <v>122</v>
      </c>
      <c r="C176" s="654" t="s">
        <v>141</v>
      </c>
      <c r="D176" s="655"/>
      <c r="E176" s="654" t="s">
        <v>122</v>
      </c>
      <c r="F176" s="655"/>
      <c r="G176" s="8">
        <v>10000</v>
      </c>
      <c r="H176" s="9"/>
    </row>
    <row r="177" spans="1:8" ht="27" customHeight="1" x14ac:dyDescent="0.15">
      <c r="A177" s="9"/>
      <c r="B177" s="7" t="s">
        <v>122</v>
      </c>
      <c r="C177" s="654" t="s">
        <v>142</v>
      </c>
      <c r="D177" s="655"/>
      <c r="E177" s="654" t="s">
        <v>122</v>
      </c>
      <c r="F177" s="655"/>
      <c r="G177" s="8">
        <v>10000</v>
      </c>
      <c r="H177" s="9"/>
    </row>
    <row r="178" spans="1:8" ht="27" customHeight="1" x14ac:dyDescent="0.15">
      <c r="A178" s="9"/>
      <c r="B178" s="7" t="s">
        <v>122</v>
      </c>
      <c r="C178" s="654" t="s">
        <v>144</v>
      </c>
      <c r="D178" s="655"/>
      <c r="E178" s="654" t="s">
        <v>122</v>
      </c>
      <c r="F178" s="655"/>
      <c r="G178" s="8">
        <v>10000</v>
      </c>
      <c r="H178" s="9"/>
    </row>
    <row r="179" spans="1:8" ht="27" customHeight="1" x14ac:dyDescent="0.15">
      <c r="A179" s="9"/>
      <c r="B179" s="7" t="s">
        <v>122</v>
      </c>
      <c r="C179" s="654" t="s">
        <v>158</v>
      </c>
      <c r="D179" s="655"/>
      <c r="E179" s="654" t="s">
        <v>122</v>
      </c>
      <c r="F179" s="655"/>
      <c r="G179" s="8">
        <v>50000</v>
      </c>
      <c r="H179" s="9"/>
    </row>
    <row r="180" spans="1:8" ht="27" customHeight="1" x14ac:dyDescent="0.15">
      <c r="A180" s="9"/>
      <c r="B180" s="7" t="s">
        <v>122</v>
      </c>
      <c r="C180" s="654" t="s">
        <v>165</v>
      </c>
      <c r="D180" s="655"/>
      <c r="E180" s="654" t="s">
        <v>122</v>
      </c>
      <c r="F180" s="655"/>
      <c r="G180" s="8">
        <v>50000</v>
      </c>
      <c r="H180" s="9"/>
    </row>
    <row r="181" spans="1:8" ht="27" customHeight="1" x14ac:dyDescent="0.15">
      <c r="A181" s="9"/>
      <c r="B181" s="7" t="s">
        <v>122</v>
      </c>
      <c r="C181" s="654" t="s">
        <v>145</v>
      </c>
      <c r="D181" s="655"/>
      <c r="E181" s="654" t="s">
        <v>122</v>
      </c>
      <c r="F181" s="655"/>
      <c r="G181" s="8">
        <v>10000</v>
      </c>
      <c r="H181" s="9"/>
    </row>
    <row r="182" spans="1:8" ht="27" customHeight="1" x14ac:dyDescent="0.15">
      <c r="A182" s="6">
        <v>6.26</v>
      </c>
      <c r="B182" s="7" t="s">
        <v>122</v>
      </c>
      <c r="C182" s="654" t="s">
        <v>134</v>
      </c>
      <c r="D182" s="655"/>
      <c r="E182" s="654" t="s">
        <v>122</v>
      </c>
      <c r="F182" s="655"/>
      <c r="G182" s="8">
        <v>5000</v>
      </c>
      <c r="H182" s="9"/>
    </row>
    <row r="183" spans="1:8" ht="27" customHeight="1" x14ac:dyDescent="0.15">
      <c r="A183" s="9"/>
      <c r="B183" s="7" t="s">
        <v>122</v>
      </c>
      <c r="C183" s="654" t="s">
        <v>154</v>
      </c>
      <c r="D183" s="655"/>
      <c r="E183" s="654" t="s">
        <v>122</v>
      </c>
      <c r="F183" s="655"/>
      <c r="G183" s="8">
        <v>50000</v>
      </c>
      <c r="H183" s="9"/>
    </row>
    <row r="184" spans="1:8" ht="27" customHeight="1" x14ac:dyDescent="0.15">
      <c r="A184" s="6">
        <v>6.29</v>
      </c>
      <c r="B184" s="7" t="s">
        <v>122</v>
      </c>
      <c r="C184" s="654" t="s">
        <v>136</v>
      </c>
      <c r="D184" s="655"/>
      <c r="E184" s="654" t="s">
        <v>122</v>
      </c>
      <c r="F184" s="655"/>
      <c r="G184" s="8">
        <v>10000</v>
      </c>
      <c r="H184" s="9"/>
    </row>
    <row r="185" spans="1:8" ht="27" customHeight="1" x14ac:dyDescent="0.15">
      <c r="A185" s="9"/>
      <c r="B185" s="7" t="s">
        <v>122</v>
      </c>
      <c r="C185" s="654" t="s">
        <v>120</v>
      </c>
      <c r="D185" s="655"/>
      <c r="E185" s="654" t="s">
        <v>122</v>
      </c>
      <c r="F185" s="655"/>
      <c r="G185" s="8">
        <v>20000</v>
      </c>
      <c r="H185" s="9"/>
    </row>
    <row r="186" spans="1:8" ht="27" customHeight="1" x14ac:dyDescent="0.15">
      <c r="A186" s="9"/>
      <c r="B186" s="7" t="s">
        <v>122</v>
      </c>
      <c r="C186" s="654" t="s">
        <v>143</v>
      </c>
      <c r="D186" s="655"/>
      <c r="E186" s="654" t="s">
        <v>122</v>
      </c>
      <c r="F186" s="655"/>
      <c r="G186" s="8">
        <v>10000</v>
      </c>
      <c r="H186" s="9"/>
    </row>
    <row r="187" spans="1:8" ht="27" customHeight="1" x14ac:dyDescent="0.15">
      <c r="A187" s="51" t="s">
        <v>369</v>
      </c>
      <c r="B187" s="7" t="s">
        <v>122</v>
      </c>
      <c r="C187" s="654" t="s">
        <v>120</v>
      </c>
      <c r="D187" s="655"/>
      <c r="E187" s="654" t="s">
        <v>122</v>
      </c>
      <c r="F187" s="655"/>
      <c r="G187" s="8">
        <v>20000</v>
      </c>
      <c r="H187" s="9"/>
    </row>
    <row r="188" spans="1:8" ht="27" customHeight="1" x14ac:dyDescent="0.15">
      <c r="A188" s="9"/>
      <c r="B188" s="7" t="s">
        <v>122</v>
      </c>
      <c r="C188" s="654" t="s">
        <v>146</v>
      </c>
      <c r="D188" s="655"/>
      <c r="E188" s="654" t="s">
        <v>122</v>
      </c>
      <c r="F188" s="655"/>
      <c r="G188" s="15">
        <v>10000</v>
      </c>
      <c r="H188" s="9"/>
    </row>
    <row r="189" spans="1:8" ht="27" customHeight="1" thickBot="1" x14ac:dyDescent="0.2">
      <c r="A189" s="51" t="s">
        <v>413</v>
      </c>
      <c r="B189" s="56" t="s">
        <v>411</v>
      </c>
      <c r="C189" s="654" t="s">
        <v>116</v>
      </c>
      <c r="D189" s="655"/>
      <c r="E189" s="654" t="s">
        <v>122</v>
      </c>
      <c r="F189" s="655"/>
      <c r="G189" s="10">
        <v>10000</v>
      </c>
      <c r="H189" s="9"/>
    </row>
    <row r="190" spans="1:8" ht="27" customHeight="1" thickTop="1" thickBot="1" x14ac:dyDescent="0.2">
      <c r="A190" s="9"/>
      <c r="B190" s="9"/>
      <c r="C190" s="654"/>
      <c r="D190" s="655"/>
      <c r="E190" s="660" t="s">
        <v>148</v>
      </c>
      <c r="F190" s="661"/>
      <c r="G190" s="11">
        <v>1053000</v>
      </c>
      <c r="H190" s="9"/>
    </row>
    <row r="191" spans="1:8" ht="27" customHeight="1" thickTop="1" thickBot="1" x14ac:dyDescent="0.2">
      <c r="A191" s="9"/>
      <c r="B191" s="9"/>
      <c r="C191" s="664"/>
      <c r="D191" s="665"/>
      <c r="E191" s="660" t="s">
        <v>179</v>
      </c>
      <c r="F191" s="661"/>
      <c r="G191" s="17">
        <f>G152+G190</f>
        <v>3328000</v>
      </c>
      <c r="H191" s="9"/>
    </row>
    <row r="192" spans="1:8" ht="27" customHeight="1" thickTop="1" x14ac:dyDescent="0.15">
      <c r="A192" s="51" t="s">
        <v>370</v>
      </c>
      <c r="B192" s="9" t="s">
        <v>342</v>
      </c>
      <c r="C192" s="654" t="s">
        <v>123</v>
      </c>
      <c r="D192" s="655"/>
      <c r="E192" s="662" t="s">
        <v>343</v>
      </c>
      <c r="F192" s="663"/>
      <c r="G192" s="12">
        <v>10000</v>
      </c>
      <c r="H192" s="9"/>
    </row>
    <row r="193" spans="1:8" ht="27" customHeight="1" x14ac:dyDescent="0.15">
      <c r="A193" s="9"/>
      <c r="B193" s="7" t="s">
        <v>122</v>
      </c>
      <c r="C193" s="654" t="s">
        <v>164</v>
      </c>
      <c r="D193" s="655"/>
      <c r="E193" s="654" t="s">
        <v>122</v>
      </c>
      <c r="F193" s="655"/>
      <c r="G193" s="8">
        <v>100000</v>
      </c>
      <c r="H193" s="9"/>
    </row>
    <row r="194" spans="1:8" ht="27" customHeight="1" x14ac:dyDescent="0.15">
      <c r="A194" s="9"/>
      <c r="B194" s="7" t="s">
        <v>122</v>
      </c>
      <c r="C194" s="654" t="s">
        <v>121</v>
      </c>
      <c r="D194" s="655"/>
      <c r="E194" s="654" t="s">
        <v>122</v>
      </c>
      <c r="F194" s="655"/>
      <c r="G194" s="8">
        <v>20000</v>
      </c>
      <c r="H194" s="9"/>
    </row>
    <row r="195" spans="1:8" ht="27" customHeight="1" x14ac:dyDescent="0.15">
      <c r="A195" s="6">
        <v>7.13</v>
      </c>
      <c r="B195" s="7" t="s">
        <v>122</v>
      </c>
      <c r="C195" s="654" t="s">
        <v>152</v>
      </c>
      <c r="D195" s="655"/>
      <c r="E195" s="654" t="s">
        <v>122</v>
      </c>
      <c r="F195" s="655"/>
      <c r="G195" s="8">
        <v>50000</v>
      </c>
      <c r="H195" s="9"/>
    </row>
    <row r="196" spans="1:8" ht="27" customHeight="1" x14ac:dyDescent="0.15">
      <c r="A196" s="6">
        <v>7.15</v>
      </c>
      <c r="B196" s="7" t="s">
        <v>122</v>
      </c>
      <c r="C196" s="654" t="s">
        <v>124</v>
      </c>
      <c r="D196" s="655"/>
      <c r="E196" s="654" t="s">
        <v>122</v>
      </c>
      <c r="F196" s="655"/>
      <c r="G196" s="8">
        <v>20000</v>
      </c>
      <c r="H196" s="9"/>
    </row>
    <row r="197" spans="1:8" ht="27" customHeight="1" x14ac:dyDescent="0.15">
      <c r="A197" s="9">
        <v>7.15</v>
      </c>
      <c r="B197" s="7" t="s">
        <v>122</v>
      </c>
      <c r="C197" s="654" t="s">
        <v>156</v>
      </c>
      <c r="D197" s="655"/>
      <c r="E197" s="654" t="s">
        <v>122</v>
      </c>
      <c r="F197" s="655"/>
      <c r="G197" s="8">
        <v>50000</v>
      </c>
      <c r="H197" s="9"/>
    </row>
    <row r="198" spans="1:8" ht="27" customHeight="1" x14ac:dyDescent="0.15">
      <c r="A198" s="9"/>
      <c r="B198" s="7" t="s">
        <v>122</v>
      </c>
      <c r="C198" s="654" t="s">
        <v>155</v>
      </c>
      <c r="D198" s="655"/>
      <c r="E198" s="654" t="s">
        <v>122</v>
      </c>
      <c r="F198" s="655"/>
      <c r="G198" s="8">
        <v>10000</v>
      </c>
      <c r="H198" s="9"/>
    </row>
    <row r="199" spans="1:8" ht="27" customHeight="1" x14ac:dyDescent="0.15">
      <c r="A199" s="51" t="s">
        <v>371</v>
      </c>
      <c r="B199" s="7" t="s">
        <v>122</v>
      </c>
      <c r="C199" s="654" t="s">
        <v>125</v>
      </c>
      <c r="D199" s="655"/>
      <c r="E199" s="654" t="s">
        <v>122</v>
      </c>
      <c r="F199" s="655"/>
      <c r="G199" s="8">
        <v>3000</v>
      </c>
      <c r="H199" s="9"/>
    </row>
    <row r="200" spans="1:8" ht="27" customHeight="1" x14ac:dyDescent="0.15">
      <c r="A200" s="9"/>
      <c r="B200" s="7" t="s">
        <v>122</v>
      </c>
      <c r="C200" s="654" t="s">
        <v>157</v>
      </c>
      <c r="D200" s="655"/>
      <c r="E200" s="654" t="s">
        <v>122</v>
      </c>
      <c r="F200" s="655"/>
      <c r="G200" s="8">
        <v>10000</v>
      </c>
      <c r="H200" s="9"/>
    </row>
    <row r="201" spans="1:8" ht="27" customHeight="1" x14ac:dyDescent="0.15">
      <c r="A201" s="6">
        <v>7.21</v>
      </c>
      <c r="B201" s="7" t="s">
        <v>122</v>
      </c>
      <c r="C201" s="654" t="s">
        <v>130</v>
      </c>
      <c r="D201" s="655"/>
      <c r="E201" s="654" t="s">
        <v>122</v>
      </c>
      <c r="F201" s="655"/>
      <c r="G201" s="8">
        <v>5000</v>
      </c>
      <c r="H201" s="9"/>
    </row>
    <row r="202" spans="1:8" ht="27" customHeight="1" x14ac:dyDescent="0.15">
      <c r="A202" s="6">
        <v>7.22</v>
      </c>
      <c r="B202" s="7" t="s">
        <v>122</v>
      </c>
      <c r="C202" s="654" t="s">
        <v>131</v>
      </c>
      <c r="D202" s="655"/>
      <c r="E202" s="654" t="s">
        <v>122</v>
      </c>
      <c r="F202" s="655"/>
      <c r="G202" s="8">
        <v>5000</v>
      </c>
      <c r="H202" s="9"/>
    </row>
    <row r="203" spans="1:8" ht="27" customHeight="1" x14ac:dyDescent="0.15">
      <c r="A203" s="6">
        <v>7.27</v>
      </c>
      <c r="B203" s="7" t="s">
        <v>122</v>
      </c>
      <c r="C203" s="654" t="s">
        <v>132</v>
      </c>
      <c r="D203" s="655"/>
      <c r="E203" s="654" t="s">
        <v>122</v>
      </c>
      <c r="F203" s="655"/>
      <c r="G203" s="8">
        <v>10000</v>
      </c>
      <c r="H203" s="9"/>
    </row>
    <row r="204" spans="1:8" ht="27" customHeight="1" x14ac:dyDescent="0.15">
      <c r="A204" s="9"/>
      <c r="B204" s="7" t="s">
        <v>122</v>
      </c>
      <c r="C204" s="654" t="s">
        <v>133</v>
      </c>
      <c r="D204" s="655"/>
      <c r="E204" s="654" t="s">
        <v>122</v>
      </c>
      <c r="F204" s="655"/>
      <c r="G204" s="8">
        <v>10000</v>
      </c>
      <c r="H204" s="9"/>
    </row>
    <row r="205" spans="1:8" ht="27" customHeight="1" x14ac:dyDescent="0.15">
      <c r="A205" s="9"/>
      <c r="B205" s="7" t="s">
        <v>122</v>
      </c>
      <c r="C205" s="654" t="s">
        <v>134</v>
      </c>
      <c r="D205" s="655"/>
      <c r="E205" s="654" t="s">
        <v>122</v>
      </c>
      <c r="F205" s="655"/>
      <c r="G205" s="8">
        <v>5000</v>
      </c>
      <c r="H205" s="9"/>
    </row>
    <row r="206" spans="1:8" ht="27" customHeight="1" x14ac:dyDescent="0.15">
      <c r="A206" s="9"/>
      <c r="B206" s="7" t="s">
        <v>122</v>
      </c>
      <c r="C206" s="654" t="s">
        <v>135</v>
      </c>
      <c r="D206" s="655"/>
      <c r="E206" s="654" t="s">
        <v>122</v>
      </c>
      <c r="F206" s="655"/>
      <c r="G206" s="8">
        <v>10000</v>
      </c>
      <c r="H206" s="9"/>
    </row>
    <row r="207" spans="1:8" ht="27" customHeight="1" x14ac:dyDescent="0.15">
      <c r="A207" s="9"/>
      <c r="B207" s="7" t="s">
        <v>122</v>
      </c>
      <c r="C207" s="654" t="s">
        <v>137</v>
      </c>
      <c r="D207" s="655"/>
      <c r="E207" s="654" t="s">
        <v>122</v>
      </c>
      <c r="F207" s="655"/>
      <c r="G207" s="8">
        <v>10000</v>
      </c>
      <c r="H207" s="9"/>
    </row>
    <row r="208" spans="1:8" ht="27" customHeight="1" x14ac:dyDescent="0.15">
      <c r="A208" s="9"/>
      <c r="B208" s="7" t="s">
        <v>122</v>
      </c>
      <c r="C208" s="654" t="s">
        <v>139</v>
      </c>
      <c r="D208" s="655"/>
      <c r="E208" s="654" t="s">
        <v>122</v>
      </c>
      <c r="F208" s="655"/>
      <c r="G208" s="8">
        <v>10000</v>
      </c>
      <c r="H208" s="9"/>
    </row>
    <row r="209" spans="1:8" ht="27" customHeight="1" x14ac:dyDescent="0.15">
      <c r="A209" s="9"/>
      <c r="B209" s="7" t="s">
        <v>122</v>
      </c>
      <c r="C209" s="654" t="s">
        <v>140</v>
      </c>
      <c r="D209" s="655"/>
      <c r="E209" s="654" t="s">
        <v>122</v>
      </c>
      <c r="F209" s="655"/>
      <c r="G209" s="8">
        <v>5000</v>
      </c>
      <c r="H209" s="9"/>
    </row>
    <row r="210" spans="1:8" ht="27" customHeight="1" x14ac:dyDescent="0.15">
      <c r="A210" s="9"/>
      <c r="B210" s="7" t="s">
        <v>122</v>
      </c>
      <c r="C210" s="654" t="s">
        <v>141</v>
      </c>
      <c r="D210" s="655"/>
      <c r="E210" s="654" t="s">
        <v>122</v>
      </c>
      <c r="F210" s="655"/>
      <c r="G210" s="8">
        <v>10000</v>
      </c>
      <c r="H210" s="9"/>
    </row>
    <row r="211" spans="1:8" ht="27" customHeight="1" x14ac:dyDescent="0.15">
      <c r="A211" s="6"/>
      <c r="B211" s="7" t="s">
        <v>122</v>
      </c>
      <c r="C211" s="654" t="s">
        <v>142</v>
      </c>
      <c r="D211" s="655"/>
      <c r="E211" s="654" t="s">
        <v>122</v>
      </c>
      <c r="F211" s="655"/>
      <c r="G211" s="8">
        <v>10000</v>
      </c>
      <c r="H211" s="9"/>
    </row>
    <row r="212" spans="1:8" ht="27" customHeight="1" x14ac:dyDescent="0.15">
      <c r="A212" s="9"/>
      <c r="B212" s="7" t="s">
        <v>122</v>
      </c>
      <c r="C212" s="654" t="s">
        <v>144</v>
      </c>
      <c r="D212" s="655"/>
      <c r="E212" s="654" t="s">
        <v>122</v>
      </c>
      <c r="F212" s="655"/>
      <c r="G212" s="8">
        <v>10000</v>
      </c>
      <c r="H212" s="9"/>
    </row>
    <row r="213" spans="1:8" ht="27" customHeight="1" x14ac:dyDescent="0.15">
      <c r="A213" s="9"/>
      <c r="B213" s="7" t="s">
        <v>122</v>
      </c>
      <c r="C213" s="654" t="s">
        <v>158</v>
      </c>
      <c r="D213" s="655"/>
      <c r="E213" s="654" t="s">
        <v>122</v>
      </c>
      <c r="F213" s="655"/>
      <c r="G213" s="8">
        <v>50000</v>
      </c>
      <c r="H213" s="9"/>
    </row>
    <row r="214" spans="1:8" ht="27" customHeight="1" x14ac:dyDescent="0.15">
      <c r="A214" s="9"/>
      <c r="B214" s="7" t="s">
        <v>122</v>
      </c>
      <c r="C214" s="654" t="s">
        <v>166</v>
      </c>
      <c r="D214" s="655"/>
      <c r="E214" s="654" t="s">
        <v>122</v>
      </c>
      <c r="F214" s="655"/>
      <c r="G214" s="8">
        <v>50000</v>
      </c>
      <c r="H214" s="9"/>
    </row>
    <row r="215" spans="1:8" ht="27" customHeight="1" x14ac:dyDescent="0.15">
      <c r="A215" s="9"/>
      <c r="B215" s="7" t="s">
        <v>122</v>
      </c>
      <c r="C215" s="654" t="s">
        <v>145</v>
      </c>
      <c r="D215" s="655"/>
      <c r="E215" s="654" t="s">
        <v>122</v>
      </c>
      <c r="F215" s="655"/>
      <c r="G215" s="8">
        <v>10000</v>
      </c>
      <c r="H215" s="9"/>
    </row>
    <row r="216" spans="1:8" ht="27" customHeight="1" x14ac:dyDescent="0.15">
      <c r="A216" s="6">
        <v>7.28</v>
      </c>
      <c r="B216" s="56" t="s">
        <v>411</v>
      </c>
      <c r="C216" s="654" t="s">
        <v>136</v>
      </c>
      <c r="D216" s="655"/>
      <c r="E216" s="654" t="s">
        <v>119</v>
      </c>
      <c r="F216" s="655"/>
      <c r="G216" s="8">
        <v>10000</v>
      </c>
      <c r="H216" s="9"/>
    </row>
    <row r="217" spans="1:8" ht="27" customHeight="1" x14ac:dyDescent="0.15">
      <c r="A217" s="51" t="s">
        <v>372</v>
      </c>
      <c r="B217" s="7" t="s">
        <v>122</v>
      </c>
      <c r="C217" s="654" t="s">
        <v>146</v>
      </c>
      <c r="D217" s="655"/>
      <c r="E217" s="654" t="s">
        <v>122</v>
      </c>
      <c r="F217" s="655"/>
      <c r="G217" s="15">
        <v>10000</v>
      </c>
      <c r="H217" s="9"/>
    </row>
    <row r="218" spans="1:8" ht="27" customHeight="1" x14ac:dyDescent="0.15">
      <c r="A218" s="6">
        <v>7.31</v>
      </c>
      <c r="B218" s="7" t="s">
        <v>122</v>
      </c>
      <c r="C218" s="654" t="s">
        <v>161</v>
      </c>
      <c r="D218" s="655"/>
      <c r="E218" s="654" t="s">
        <v>122</v>
      </c>
      <c r="F218" s="655"/>
      <c r="G218" s="8">
        <v>20000</v>
      </c>
      <c r="H218" s="9"/>
    </row>
    <row r="219" spans="1:8" ht="27" customHeight="1" thickBot="1" x14ac:dyDescent="0.2">
      <c r="A219" s="9"/>
      <c r="B219" s="7" t="s">
        <v>122</v>
      </c>
      <c r="C219" s="654" t="s">
        <v>143</v>
      </c>
      <c r="D219" s="655"/>
      <c r="E219" s="654" t="s">
        <v>122</v>
      </c>
      <c r="F219" s="655"/>
      <c r="G219" s="10">
        <v>10000</v>
      </c>
      <c r="H219" s="9"/>
    </row>
    <row r="220" spans="1:8" ht="27" customHeight="1" thickTop="1" thickBot="1" x14ac:dyDescent="0.2">
      <c r="A220" s="9"/>
      <c r="B220" s="9"/>
      <c r="C220" s="654"/>
      <c r="D220" s="655"/>
      <c r="E220" s="660" t="s">
        <v>148</v>
      </c>
      <c r="F220" s="661"/>
      <c r="G220" s="11">
        <v>533000</v>
      </c>
      <c r="H220" s="9"/>
    </row>
    <row r="221" spans="1:8" ht="27" customHeight="1" thickTop="1" thickBot="1" x14ac:dyDescent="0.2">
      <c r="A221" s="9"/>
      <c r="B221" s="9"/>
      <c r="C221" s="664"/>
      <c r="D221" s="665"/>
      <c r="E221" s="660" t="s">
        <v>179</v>
      </c>
      <c r="F221" s="661"/>
      <c r="G221" s="17">
        <f>G191+G220</f>
        <v>3861000</v>
      </c>
      <c r="H221" s="9"/>
    </row>
    <row r="222" spans="1:8" ht="27" customHeight="1" thickTop="1" x14ac:dyDescent="0.15">
      <c r="A222" s="6">
        <v>8.3000000000000007</v>
      </c>
      <c r="B222" s="9" t="s">
        <v>342</v>
      </c>
      <c r="C222" s="654" t="s">
        <v>154</v>
      </c>
      <c r="D222" s="655"/>
      <c r="E222" s="662" t="s">
        <v>343</v>
      </c>
      <c r="F222" s="663"/>
      <c r="G222" s="12">
        <v>50000</v>
      </c>
      <c r="H222" s="9"/>
    </row>
    <row r="223" spans="1:8" ht="27" customHeight="1" x14ac:dyDescent="0.15">
      <c r="A223" s="6">
        <v>8.6999999999999993</v>
      </c>
      <c r="B223" s="7" t="s">
        <v>122</v>
      </c>
      <c r="C223" s="654" t="s">
        <v>167</v>
      </c>
      <c r="D223" s="655"/>
      <c r="E223" s="654" t="s">
        <v>122</v>
      </c>
      <c r="F223" s="655"/>
      <c r="G223" s="8">
        <v>100000</v>
      </c>
      <c r="H223" s="9"/>
    </row>
    <row r="224" spans="1:8" ht="27" customHeight="1" x14ac:dyDescent="0.15">
      <c r="A224" s="51" t="s">
        <v>373</v>
      </c>
      <c r="B224" s="7" t="s">
        <v>122</v>
      </c>
      <c r="C224" s="654" t="s">
        <v>123</v>
      </c>
      <c r="D224" s="655"/>
      <c r="E224" s="654" t="s">
        <v>122</v>
      </c>
      <c r="F224" s="655"/>
      <c r="G224" s="8">
        <v>10000</v>
      </c>
      <c r="H224" s="9"/>
    </row>
    <row r="225" spans="1:8" ht="27" customHeight="1" x14ac:dyDescent="0.15">
      <c r="A225" s="51" t="s">
        <v>386</v>
      </c>
      <c r="B225" s="7" t="s">
        <v>122</v>
      </c>
      <c r="C225" s="654" t="s">
        <v>121</v>
      </c>
      <c r="D225" s="655"/>
      <c r="E225" s="654" t="s">
        <v>122</v>
      </c>
      <c r="F225" s="655"/>
      <c r="G225" s="8">
        <v>20000</v>
      </c>
      <c r="H225" s="9"/>
    </row>
    <row r="226" spans="1:8" ht="27" customHeight="1" x14ac:dyDescent="0.15">
      <c r="A226" s="9"/>
      <c r="B226" s="7" t="s">
        <v>122</v>
      </c>
      <c r="C226" s="654" t="s">
        <v>164</v>
      </c>
      <c r="D226" s="655"/>
      <c r="E226" s="654" t="s">
        <v>122</v>
      </c>
      <c r="F226" s="655"/>
      <c r="G226" s="8">
        <v>100000</v>
      </c>
      <c r="H226" s="9"/>
    </row>
    <row r="227" spans="1:8" ht="27" customHeight="1" x14ac:dyDescent="0.15">
      <c r="A227" s="6">
        <v>8.1199999999999992</v>
      </c>
      <c r="B227" s="7" t="s">
        <v>122</v>
      </c>
      <c r="C227" s="654" t="s">
        <v>161</v>
      </c>
      <c r="D227" s="655"/>
      <c r="E227" s="654" t="s">
        <v>122</v>
      </c>
      <c r="F227" s="655"/>
      <c r="G227" s="8">
        <v>20000</v>
      </c>
      <c r="H227" s="9"/>
    </row>
    <row r="228" spans="1:8" ht="27" customHeight="1" x14ac:dyDescent="0.15">
      <c r="A228" s="6">
        <v>8.1300000000000008</v>
      </c>
      <c r="B228" s="7" t="s">
        <v>122</v>
      </c>
      <c r="C228" s="654" t="s">
        <v>152</v>
      </c>
      <c r="D228" s="655"/>
      <c r="E228" s="654" t="s">
        <v>122</v>
      </c>
      <c r="F228" s="655"/>
      <c r="G228" s="8">
        <v>50000</v>
      </c>
      <c r="H228" s="9"/>
    </row>
    <row r="229" spans="1:8" ht="27" customHeight="1" x14ac:dyDescent="0.15">
      <c r="A229" s="6">
        <v>8.17</v>
      </c>
      <c r="B229" s="7" t="s">
        <v>122</v>
      </c>
      <c r="C229" s="654" t="s">
        <v>116</v>
      </c>
      <c r="D229" s="655"/>
      <c r="E229" s="654" t="s">
        <v>122</v>
      </c>
      <c r="F229" s="655"/>
      <c r="G229" s="8">
        <v>10000</v>
      </c>
      <c r="H229" s="9"/>
    </row>
    <row r="230" spans="1:8" ht="27" customHeight="1" x14ac:dyDescent="0.15">
      <c r="A230" s="9"/>
      <c r="B230" s="7" t="s">
        <v>122</v>
      </c>
      <c r="C230" s="654" t="s">
        <v>156</v>
      </c>
      <c r="D230" s="655"/>
      <c r="E230" s="654" t="s">
        <v>122</v>
      </c>
      <c r="F230" s="655"/>
      <c r="G230" s="8">
        <v>50000</v>
      </c>
      <c r="H230" s="9"/>
    </row>
    <row r="231" spans="1:8" ht="27" customHeight="1" x14ac:dyDescent="0.15">
      <c r="A231" s="9"/>
      <c r="B231" s="7" t="s">
        <v>122</v>
      </c>
      <c r="C231" s="654" t="s">
        <v>124</v>
      </c>
      <c r="D231" s="655"/>
      <c r="E231" s="654" t="s">
        <v>122</v>
      </c>
      <c r="F231" s="655"/>
      <c r="G231" s="8">
        <v>20000</v>
      </c>
      <c r="H231" s="9"/>
    </row>
    <row r="232" spans="1:8" ht="27" customHeight="1" x14ac:dyDescent="0.15">
      <c r="A232" s="6">
        <v>8.18</v>
      </c>
      <c r="B232" s="7" t="s">
        <v>122</v>
      </c>
      <c r="C232" s="654" t="s">
        <v>166</v>
      </c>
      <c r="D232" s="655"/>
      <c r="E232" s="654" t="s">
        <v>122</v>
      </c>
      <c r="F232" s="655"/>
      <c r="G232" s="8">
        <v>50000</v>
      </c>
      <c r="H232" s="9"/>
    </row>
    <row r="233" spans="1:8" ht="27" customHeight="1" x14ac:dyDescent="0.15">
      <c r="A233" s="51" t="s">
        <v>374</v>
      </c>
      <c r="B233" s="7" t="s">
        <v>122</v>
      </c>
      <c r="C233" s="654" t="s">
        <v>125</v>
      </c>
      <c r="D233" s="655"/>
      <c r="E233" s="654" t="s">
        <v>122</v>
      </c>
      <c r="F233" s="655"/>
      <c r="G233" s="8">
        <v>3000</v>
      </c>
      <c r="H233" s="9"/>
    </row>
    <row r="234" spans="1:8" ht="27" customHeight="1" x14ac:dyDescent="0.15">
      <c r="A234" s="9"/>
      <c r="B234" s="7" t="s">
        <v>122</v>
      </c>
      <c r="C234" s="654" t="s">
        <v>157</v>
      </c>
      <c r="D234" s="655"/>
      <c r="E234" s="654" t="s">
        <v>122</v>
      </c>
      <c r="F234" s="655"/>
      <c r="G234" s="8">
        <v>10000</v>
      </c>
      <c r="H234" s="9"/>
    </row>
    <row r="235" spans="1:8" ht="27" customHeight="1" x14ac:dyDescent="0.15">
      <c r="A235" s="6">
        <v>8.2100000000000009</v>
      </c>
      <c r="B235" s="7" t="s">
        <v>122</v>
      </c>
      <c r="C235" s="654" t="s">
        <v>130</v>
      </c>
      <c r="D235" s="655"/>
      <c r="E235" s="654" t="s">
        <v>122</v>
      </c>
      <c r="F235" s="655"/>
      <c r="G235" s="8">
        <v>5000</v>
      </c>
      <c r="H235" s="9"/>
    </row>
    <row r="236" spans="1:8" ht="27" customHeight="1" x14ac:dyDescent="0.15">
      <c r="A236" s="6">
        <v>8.24</v>
      </c>
      <c r="B236" s="7" t="s">
        <v>122</v>
      </c>
      <c r="C236" s="654" t="s">
        <v>131</v>
      </c>
      <c r="D236" s="655"/>
      <c r="E236" s="654" t="s">
        <v>122</v>
      </c>
      <c r="F236" s="655"/>
      <c r="G236" s="8">
        <v>5000</v>
      </c>
      <c r="H236" s="9"/>
    </row>
    <row r="237" spans="1:8" ht="27" customHeight="1" x14ac:dyDescent="0.15">
      <c r="A237" s="6">
        <v>8.25</v>
      </c>
      <c r="B237" s="7" t="s">
        <v>122</v>
      </c>
      <c r="C237" s="654" t="s">
        <v>132</v>
      </c>
      <c r="D237" s="655"/>
      <c r="E237" s="654" t="s">
        <v>122</v>
      </c>
      <c r="F237" s="655"/>
      <c r="G237" s="8">
        <v>10000</v>
      </c>
      <c r="H237" s="9"/>
    </row>
    <row r="238" spans="1:8" ht="27" customHeight="1" x14ac:dyDescent="0.15">
      <c r="A238" s="9"/>
      <c r="B238" s="7" t="s">
        <v>122</v>
      </c>
      <c r="C238" s="654" t="s">
        <v>133</v>
      </c>
      <c r="D238" s="655"/>
      <c r="E238" s="654" t="s">
        <v>122</v>
      </c>
      <c r="F238" s="655"/>
      <c r="G238" s="8">
        <v>10000</v>
      </c>
      <c r="H238" s="9"/>
    </row>
    <row r="239" spans="1:8" ht="27" customHeight="1" x14ac:dyDescent="0.15">
      <c r="A239" s="9"/>
      <c r="B239" s="7" t="s">
        <v>122</v>
      </c>
      <c r="C239" s="654" t="s">
        <v>134</v>
      </c>
      <c r="D239" s="655"/>
      <c r="E239" s="654" t="s">
        <v>122</v>
      </c>
      <c r="F239" s="655"/>
      <c r="G239" s="8">
        <v>5000</v>
      </c>
      <c r="H239" s="9"/>
    </row>
    <row r="240" spans="1:8" ht="27" customHeight="1" x14ac:dyDescent="0.15">
      <c r="A240" s="6"/>
      <c r="B240" s="7" t="s">
        <v>122</v>
      </c>
      <c r="C240" s="654" t="s">
        <v>135</v>
      </c>
      <c r="D240" s="655"/>
      <c r="E240" s="654" t="s">
        <v>122</v>
      </c>
      <c r="F240" s="655"/>
      <c r="G240" s="8">
        <v>10000</v>
      </c>
      <c r="H240" s="9"/>
    </row>
    <row r="241" spans="1:8" ht="27" customHeight="1" x14ac:dyDescent="0.15">
      <c r="A241" s="9"/>
      <c r="B241" s="7" t="s">
        <v>122</v>
      </c>
      <c r="C241" s="654" t="s">
        <v>137</v>
      </c>
      <c r="D241" s="655"/>
      <c r="E241" s="654" t="s">
        <v>122</v>
      </c>
      <c r="F241" s="655"/>
      <c r="G241" s="8">
        <v>10000</v>
      </c>
      <c r="H241" s="9"/>
    </row>
    <row r="242" spans="1:8" ht="27" customHeight="1" x14ac:dyDescent="0.15">
      <c r="A242" s="9"/>
      <c r="B242" s="7" t="s">
        <v>122</v>
      </c>
      <c r="C242" s="654" t="s">
        <v>139</v>
      </c>
      <c r="D242" s="655"/>
      <c r="E242" s="654" t="s">
        <v>122</v>
      </c>
      <c r="F242" s="655"/>
      <c r="G242" s="8">
        <v>10000</v>
      </c>
      <c r="H242" s="9"/>
    </row>
    <row r="243" spans="1:8" ht="27" customHeight="1" x14ac:dyDescent="0.15">
      <c r="A243" s="9">
        <v>8.25</v>
      </c>
      <c r="B243" s="56" t="s">
        <v>411</v>
      </c>
      <c r="C243" s="654" t="s">
        <v>140</v>
      </c>
      <c r="D243" s="655"/>
      <c r="E243" s="654" t="s">
        <v>119</v>
      </c>
      <c r="F243" s="655"/>
      <c r="G243" s="8">
        <v>5000</v>
      </c>
      <c r="H243" s="9"/>
    </row>
    <row r="244" spans="1:8" ht="27" customHeight="1" x14ac:dyDescent="0.15">
      <c r="A244" s="9"/>
      <c r="B244" s="7" t="s">
        <v>122</v>
      </c>
      <c r="C244" s="654" t="s">
        <v>141</v>
      </c>
      <c r="D244" s="655"/>
      <c r="E244" s="654" t="s">
        <v>122</v>
      </c>
      <c r="F244" s="655"/>
      <c r="G244" s="8">
        <v>10000</v>
      </c>
      <c r="H244" s="9"/>
    </row>
    <row r="245" spans="1:8" ht="27" customHeight="1" x14ac:dyDescent="0.15">
      <c r="A245" s="9"/>
      <c r="B245" s="7" t="s">
        <v>122</v>
      </c>
      <c r="C245" s="654" t="s">
        <v>142</v>
      </c>
      <c r="D245" s="655"/>
      <c r="E245" s="654" t="s">
        <v>122</v>
      </c>
      <c r="F245" s="655"/>
      <c r="G245" s="8">
        <v>10000</v>
      </c>
      <c r="H245" s="9"/>
    </row>
    <row r="246" spans="1:8" ht="27" customHeight="1" x14ac:dyDescent="0.15">
      <c r="A246" s="9"/>
      <c r="B246" s="7" t="s">
        <v>122</v>
      </c>
      <c r="C246" s="654" t="s">
        <v>144</v>
      </c>
      <c r="D246" s="655"/>
      <c r="E246" s="654" t="s">
        <v>122</v>
      </c>
      <c r="F246" s="655"/>
      <c r="G246" s="15">
        <v>10000</v>
      </c>
      <c r="H246" s="9"/>
    </row>
    <row r="247" spans="1:8" ht="27" customHeight="1" x14ac:dyDescent="0.15">
      <c r="A247" s="9"/>
      <c r="B247" s="7" t="s">
        <v>122</v>
      </c>
      <c r="C247" s="654" t="s">
        <v>158</v>
      </c>
      <c r="D247" s="655"/>
      <c r="E247" s="654" t="s">
        <v>122</v>
      </c>
      <c r="F247" s="655"/>
      <c r="G247" s="8">
        <v>50000</v>
      </c>
      <c r="H247" s="9"/>
    </row>
    <row r="248" spans="1:8" ht="27" customHeight="1" x14ac:dyDescent="0.15">
      <c r="A248" s="9"/>
      <c r="B248" s="7" t="s">
        <v>122</v>
      </c>
      <c r="C248" s="654" t="s">
        <v>166</v>
      </c>
      <c r="D248" s="655"/>
      <c r="E248" s="654" t="s">
        <v>122</v>
      </c>
      <c r="F248" s="655"/>
      <c r="G248" s="8">
        <v>50000</v>
      </c>
      <c r="H248" s="9"/>
    </row>
    <row r="249" spans="1:8" ht="27" customHeight="1" x14ac:dyDescent="0.15">
      <c r="A249" s="9"/>
      <c r="B249" s="7" t="s">
        <v>122</v>
      </c>
      <c r="C249" s="654" t="s">
        <v>145</v>
      </c>
      <c r="D249" s="655"/>
      <c r="E249" s="654" t="s">
        <v>122</v>
      </c>
      <c r="F249" s="655"/>
      <c r="G249" s="8">
        <v>10000</v>
      </c>
      <c r="H249" s="9"/>
    </row>
    <row r="250" spans="1:8" ht="27" customHeight="1" x14ac:dyDescent="0.15">
      <c r="A250" s="6">
        <v>8.2799999999999994</v>
      </c>
      <c r="B250" s="7" t="s">
        <v>122</v>
      </c>
      <c r="C250" s="654" t="s">
        <v>136</v>
      </c>
      <c r="D250" s="655"/>
      <c r="E250" s="654" t="s">
        <v>122</v>
      </c>
      <c r="F250" s="655"/>
      <c r="G250" s="8">
        <v>10000</v>
      </c>
      <c r="H250" s="9"/>
    </row>
    <row r="251" spans="1:8" ht="27" customHeight="1" x14ac:dyDescent="0.15">
      <c r="A251" s="9"/>
      <c r="B251" s="7" t="s">
        <v>122</v>
      </c>
      <c r="C251" s="654" t="s">
        <v>143</v>
      </c>
      <c r="D251" s="655"/>
      <c r="E251" s="654" t="s">
        <v>122</v>
      </c>
      <c r="F251" s="655"/>
      <c r="G251" s="8">
        <v>10000</v>
      </c>
      <c r="H251" s="9"/>
    </row>
    <row r="252" spans="1:8" ht="27" customHeight="1" x14ac:dyDescent="0.15">
      <c r="A252" s="6">
        <v>8.31</v>
      </c>
      <c r="B252" s="7" t="s">
        <v>122</v>
      </c>
      <c r="C252" s="654" t="s">
        <v>116</v>
      </c>
      <c r="D252" s="655"/>
      <c r="E252" s="654" t="s">
        <v>122</v>
      </c>
      <c r="F252" s="655"/>
      <c r="G252" s="8">
        <v>10000</v>
      </c>
      <c r="H252" s="9"/>
    </row>
    <row r="253" spans="1:8" ht="27" customHeight="1" x14ac:dyDescent="0.15">
      <c r="A253" s="9">
        <v>8.31</v>
      </c>
      <c r="B253" s="9" t="s">
        <v>342</v>
      </c>
      <c r="C253" s="654" t="s">
        <v>146</v>
      </c>
      <c r="D253" s="655"/>
      <c r="E253" s="654" t="s">
        <v>343</v>
      </c>
      <c r="F253" s="655"/>
      <c r="G253" s="8">
        <v>10000</v>
      </c>
      <c r="H253" s="9"/>
    </row>
    <row r="254" spans="1:8" ht="27" customHeight="1" thickBot="1" x14ac:dyDescent="0.2">
      <c r="A254" s="9"/>
      <c r="B254" s="7" t="s">
        <v>122</v>
      </c>
      <c r="C254" s="664" t="s">
        <v>154</v>
      </c>
      <c r="D254" s="665"/>
      <c r="E254" s="654" t="s">
        <v>122</v>
      </c>
      <c r="F254" s="655"/>
      <c r="G254" s="10">
        <v>50000</v>
      </c>
      <c r="H254" s="9"/>
    </row>
    <row r="255" spans="1:8" ht="27" customHeight="1" thickTop="1" thickBot="1" x14ac:dyDescent="0.2">
      <c r="A255" s="9"/>
      <c r="B255" s="9"/>
      <c r="C255" s="654"/>
      <c r="D255" s="655"/>
      <c r="E255" s="660" t="s">
        <v>148</v>
      </c>
      <c r="F255" s="661"/>
      <c r="G255" s="11">
        <v>793000</v>
      </c>
      <c r="H255" s="9"/>
    </row>
    <row r="256" spans="1:8" ht="27" customHeight="1" thickTop="1" thickBot="1" x14ac:dyDescent="0.2">
      <c r="A256" s="9"/>
      <c r="B256" s="9"/>
      <c r="C256" s="664"/>
      <c r="D256" s="665"/>
      <c r="E256" s="660" t="s">
        <v>179</v>
      </c>
      <c r="F256" s="661"/>
      <c r="G256" s="17">
        <f>G221+G255</f>
        <v>4654000</v>
      </c>
      <c r="H256" s="9"/>
    </row>
    <row r="257" spans="1:8" ht="27" customHeight="1" thickTop="1" x14ac:dyDescent="0.15">
      <c r="A257" s="6" t="s">
        <v>168</v>
      </c>
      <c r="B257" s="9" t="s">
        <v>342</v>
      </c>
      <c r="C257" s="654" t="s">
        <v>160</v>
      </c>
      <c r="D257" s="655"/>
      <c r="E257" s="662" t="s">
        <v>343</v>
      </c>
      <c r="F257" s="663"/>
      <c r="G257" s="12">
        <v>50000</v>
      </c>
      <c r="H257" s="9"/>
    </row>
    <row r="258" spans="1:8" ht="27" customHeight="1" x14ac:dyDescent="0.15">
      <c r="A258" s="51" t="s">
        <v>375</v>
      </c>
      <c r="B258" s="7" t="s">
        <v>122</v>
      </c>
      <c r="C258" s="654" t="s">
        <v>123</v>
      </c>
      <c r="D258" s="655"/>
      <c r="E258" s="654" t="s">
        <v>122</v>
      </c>
      <c r="F258" s="655"/>
      <c r="G258" s="8">
        <v>10000</v>
      </c>
      <c r="H258" s="9"/>
    </row>
    <row r="259" spans="1:8" ht="27" customHeight="1" x14ac:dyDescent="0.15">
      <c r="A259" s="9"/>
      <c r="B259" s="7" t="s">
        <v>122</v>
      </c>
      <c r="C259" s="654" t="s">
        <v>121</v>
      </c>
      <c r="D259" s="655"/>
      <c r="E259" s="654" t="s">
        <v>122</v>
      </c>
      <c r="F259" s="655"/>
      <c r="G259" s="8">
        <v>20000</v>
      </c>
      <c r="H259" s="9"/>
    </row>
    <row r="260" spans="1:8" ht="27" customHeight="1" x14ac:dyDescent="0.15">
      <c r="A260" s="9"/>
      <c r="B260" s="7" t="s">
        <v>122</v>
      </c>
      <c r="C260" s="654" t="s">
        <v>164</v>
      </c>
      <c r="D260" s="655"/>
      <c r="E260" s="654" t="s">
        <v>122</v>
      </c>
      <c r="F260" s="655"/>
      <c r="G260" s="8">
        <v>100000</v>
      </c>
      <c r="H260" s="9"/>
    </row>
    <row r="261" spans="1:8" ht="27" customHeight="1" x14ac:dyDescent="0.15">
      <c r="A261" s="6">
        <v>9.11</v>
      </c>
      <c r="B261" s="7" t="s">
        <v>122</v>
      </c>
      <c r="C261" s="654" t="s">
        <v>169</v>
      </c>
      <c r="D261" s="655"/>
      <c r="E261" s="654" t="s">
        <v>122</v>
      </c>
      <c r="F261" s="655"/>
      <c r="G261" s="8">
        <v>600000</v>
      </c>
      <c r="H261" s="9"/>
    </row>
    <row r="262" spans="1:8" ht="27" customHeight="1" x14ac:dyDescent="0.15">
      <c r="A262" s="6">
        <v>9.14</v>
      </c>
      <c r="B262" s="7" t="s">
        <v>122</v>
      </c>
      <c r="C262" s="654" t="s">
        <v>152</v>
      </c>
      <c r="D262" s="655"/>
      <c r="E262" s="654" t="s">
        <v>122</v>
      </c>
      <c r="F262" s="655"/>
      <c r="G262" s="8">
        <v>50000</v>
      </c>
      <c r="H262" s="9"/>
    </row>
    <row r="263" spans="1:8" ht="27" customHeight="1" x14ac:dyDescent="0.15">
      <c r="A263" s="9"/>
      <c r="B263" s="7" t="s">
        <v>122</v>
      </c>
      <c r="C263" s="654" t="s">
        <v>161</v>
      </c>
      <c r="D263" s="655"/>
      <c r="E263" s="654" t="s">
        <v>122</v>
      </c>
      <c r="F263" s="655"/>
      <c r="G263" s="8">
        <v>20000</v>
      </c>
      <c r="H263" s="9"/>
    </row>
    <row r="264" spans="1:8" ht="27" customHeight="1" x14ac:dyDescent="0.15">
      <c r="A264" s="6">
        <v>9.15</v>
      </c>
      <c r="B264" s="7" t="s">
        <v>122</v>
      </c>
      <c r="C264" s="654" t="s">
        <v>124</v>
      </c>
      <c r="D264" s="655"/>
      <c r="E264" s="654" t="s">
        <v>122</v>
      </c>
      <c r="F264" s="655"/>
      <c r="G264" s="8">
        <v>20000</v>
      </c>
      <c r="H264" s="9"/>
    </row>
    <row r="265" spans="1:8" ht="27" customHeight="1" x14ac:dyDescent="0.15">
      <c r="A265" s="9"/>
      <c r="B265" s="7" t="s">
        <v>122</v>
      </c>
      <c r="C265" s="654" t="s">
        <v>156</v>
      </c>
      <c r="D265" s="655"/>
      <c r="E265" s="654" t="s">
        <v>122</v>
      </c>
      <c r="F265" s="655"/>
      <c r="G265" s="8">
        <v>50000</v>
      </c>
      <c r="H265" s="9"/>
    </row>
    <row r="266" spans="1:8" ht="27" customHeight="1" x14ac:dyDescent="0.15">
      <c r="A266" s="9"/>
      <c r="B266" s="7" t="s">
        <v>122</v>
      </c>
      <c r="C266" s="654" t="s">
        <v>155</v>
      </c>
      <c r="D266" s="655"/>
      <c r="E266" s="654" t="s">
        <v>122</v>
      </c>
      <c r="F266" s="655"/>
      <c r="G266" s="8">
        <v>10000</v>
      </c>
      <c r="H266" s="9"/>
    </row>
    <row r="267" spans="1:8" ht="27" customHeight="1" x14ac:dyDescent="0.15">
      <c r="A267" s="51" t="s">
        <v>376</v>
      </c>
      <c r="B267" s="7" t="s">
        <v>122</v>
      </c>
      <c r="C267" s="654" t="s">
        <v>170</v>
      </c>
      <c r="D267" s="655"/>
      <c r="E267" s="654" t="s">
        <v>122</v>
      </c>
      <c r="F267" s="655"/>
      <c r="G267" s="8">
        <v>600000</v>
      </c>
      <c r="H267" s="9"/>
    </row>
    <row r="268" spans="1:8" ht="27" customHeight="1" x14ac:dyDescent="0.15">
      <c r="A268" s="6">
        <v>9.2100000000000009</v>
      </c>
      <c r="B268" s="7" t="s">
        <v>122</v>
      </c>
      <c r="C268" s="654" t="s">
        <v>125</v>
      </c>
      <c r="D268" s="655"/>
      <c r="E268" s="654" t="s">
        <v>122</v>
      </c>
      <c r="F268" s="655"/>
      <c r="G268" s="8">
        <v>3000</v>
      </c>
      <c r="H268" s="9"/>
    </row>
    <row r="269" spans="1:8" ht="27" customHeight="1" x14ac:dyDescent="0.15">
      <c r="A269" s="6"/>
      <c r="B269" s="7" t="s">
        <v>122</v>
      </c>
      <c r="C269" s="654" t="s">
        <v>130</v>
      </c>
      <c r="D269" s="655"/>
      <c r="E269" s="654" t="s">
        <v>122</v>
      </c>
      <c r="F269" s="655"/>
      <c r="G269" s="8">
        <v>5000</v>
      </c>
      <c r="H269" s="9"/>
    </row>
    <row r="270" spans="1:8" ht="27" customHeight="1" x14ac:dyDescent="0.15">
      <c r="A270" s="9">
        <v>9.2100000000000009</v>
      </c>
      <c r="B270" s="56" t="s">
        <v>411</v>
      </c>
      <c r="C270" s="654" t="s">
        <v>157</v>
      </c>
      <c r="D270" s="655"/>
      <c r="E270" s="654" t="s">
        <v>119</v>
      </c>
      <c r="F270" s="655"/>
      <c r="G270" s="8">
        <v>10000</v>
      </c>
      <c r="H270" s="9"/>
    </row>
    <row r="271" spans="1:8" ht="27" customHeight="1" x14ac:dyDescent="0.15">
      <c r="A271" s="6">
        <v>9.2200000000000006</v>
      </c>
      <c r="B271" s="7" t="s">
        <v>122</v>
      </c>
      <c r="C271" s="654" t="s">
        <v>131</v>
      </c>
      <c r="D271" s="655"/>
      <c r="E271" s="654" t="s">
        <v>122</v>
      </c>
      <c r="F271" s="655"/>
      <c r="G271" s="8">
        <v>5000</v>
      </c>
      <c r="H271" s="9"/>
    </row>
    <row r="272" spans="1:8" ht="27" customHeight="1" x14ac:dyDescent="0.15">
      <c r="A272" s="9"/>
      <c r="B272" s="7" t="s">
        <v>122</v>
      </c>
      <c r="C272" s="654" t="s">
        <v>171</v>
      </c>
      <c r="D272" s="655"/>
      <c r="E272" s="654" t="s">
        <v>122</v>
      </c>
      <c r="F272" s="655"/>
      <c r="G272" s="8">
        <v>100000</v>
      </c>
      <c r="H272" s="9"/>
    </row>
    <row r="273" spans="1:8" ht="27" customHeight="1" x14ac:dyDescent="0.15">
      <c r="A273" s="6">
        <v>9.23</v>
      </c>
      <c r="B273" s="7" t="s">
        <v>122</v>
      </c>
      <c r="C273" s="654" t="s">
        <v>172</v>
      </c>
      <c r="D273" s="655"/>
      <c r="E273" s="654" t="s">
        <v>122</v>
      </c>
      <c r="F273" s="655"/>
      <c r="G273" s="8">
        <v>200000</v>
      </c>
      <c r="H273" s="9"/>
    </row>
    <row r="274" spans="1:8" ht="27" customHeight="1" x14ac:dyDescent="0.15">
      <c r="A274" s="6">
        <v>9.25</v>
      </c>
      <c r="B274" s="7" t="s">
        <v>122</v>
      </c>
      <c r="C274" s="654" t="s">
        <v>132</v>
      </c>
      <c r="D274" s="655"/>
      <c r="E274" s="654" t="s">
        <v>122</v>
      </c>
      <c r="F274" s="655"/>
      <c r="G274" s="8">
        <v>10000</v>
      </c>
      <c r="H274" s="9"/>
    </row>
    <row r="275" spans="1:8" ht="27" customHeight="1" x14ac:dyDescent="0.15">
      <c r="A275" s="9"/>
      <c r="B275" s="7" t="s">
        <v>122</v>
      </c>
      <c r="C275" s="654" t="s">
        <v>133</v>
      </c>
      <c r="D275" s="655"/>
      <c r="E275" s="654" t="s">
        <v>122</v>
      </c>
      <c r="F275" s="655"/>
      <c r="G275" s="15">
        <v>10000</v>
      </c>
      <c r="H275" s="9"/>
    </row>
    <row r="276" spans="1:8" ht="27" customHeight="1" x14ac:dyDescent="0.15">
      <c r="A276" s="9"/>
      <c r="B276" s="7" t="s">
        <v>122</v>
      </c>
      <c r="C276" s="654" t="s">
        <v>134</v>
      </c>
      <c r="D276" s="655"/>
      <c r="E276" s="654" t="s">
        <v>122</v>
      </c>
      <c r="F276" s="655"/>
      <c r="G276" s="8">
        <v>5000</v>
      </c>
      <c r="H276" s="9"/>
    </row>
    <row r="277" spans="1:8" ht="27" customHeight="1" x14ac:dyDescent="0.15">
      <c r="A277" s="9"/>
      <c r="B277" s="7" t="s">
        <v>122</v>
      </c>
      <c r="C277" s="654" t="s">
        <v>135</v>
      </c>
      <c r="D277" s="655"/>
      <c r="E277" s="654" t="s">
        <v>122</v>
      </c>
      <c r="F277" s="655"/>
      <c r="G277" s="8">
        <v>10000</v>
      </c>
      <c r="H277" s="9"/>
    </row>
    <row r="278" spans="1:8" ht="27" customHeight="1" x14ac:dyDescent="0.15">
      <c r="A278" s="9"/>
      <c r="B278" s="7" t="s">
        <v>122</v>
      </c>
      <c r="C278" s="654" t="s">
        <v>137</v>
      </c>
      <c r="D278" s="655"/>
      <c r="E278" s="654" t="s">
        <v>122</v>
      </c>
      <c r="F278" s="655"/>
      <c r="G278" s="8">
        <v>10000</v>
      </c>
      <c r="H278" s="9"/>
    </row>
    <row r="279" spans="1:8" ht="27" customHeight="1" x14ac:dyDescent="0.15">
      <c r="A279" s="9"/>
      <c r="B279" s="7" t="s">
        <v>122</v>
      </c>
      <c r="C279" s="654" t="s">
        <v>120</v>
      </c>
      <c r="D279" s="655"/>
      <c r="E279" s="654" t="s">
        <v>122</v>
      </c>
      <c r="F279" s="655"/>
      <c r="G279" s="8">
        <v>20000</v>
      </c>
      <c r="H279" s="9"/>
    </row>
    <row r="280" spans="1:8" ht="27" customHeight="1" x14ac:dyDescent="0.15">
      <c r="A280" s="9"/>
      <c r="B280" s="7" t="s">
        <v>122</v>
      </c>
      <c r="C280" s="654" t="s">
        <v>139</v>
      </c>
      <c r="D280" s="655"/>
      <c r="E280" s="654" t="s">
        <v>122</v>
      </c>
      <c r="F280" s="655"/>
      <c r="G280" s="8">
        <v>10000</v>
      </c>
      <c r="H280" s="9"/>
    </row>
    <row r="281" spans="1:8" ht="27" customHeight="1" x14ac:dyDescent="0.15">
      <c r="A281" s="9">
        <v>9.25</v>
      </c>
      <c r="B281" s="7" t="s">
        <v>122</v>
      </c>
      <c r="C281" s="654" t="s">
        <v>140</v>
      </c>
      <c r="D281" s="655"/>
      <c r="E281" s="654" t="s">
        <v>122</v>
      </c>
      <c r="F281" s="655"/>
      <c r="G281" s="8">
        <v>5000</v>
      </c>
      <c r="H281" s="9"/>
    </row>
    <row r="282" spans="1:8" ht="27" customHeight="1" x14ac:dyDescent="0.15">
      <c r="A282" s="9"/>
      <c r="B282" s="7" t="s">
        <v>122</v>
      </c>
      <c r="C282" s="654" t="s">
        <v>141</v>
      </c>
      <c r="D282" s="655"/>
      <c r="E282" s="654" t="s">
        <v>122</v>
      </c>
      <c r="F282" s="655"/>
      <c r="G282" s="8">
        <v>10000</v>
      </c>
      <c r="H282" s="9"/>
    </row>
    <row r="283" spans="1:8" ht="27" customHeight="1" x14ac:dyDescent="0.15">
      <c r="A283" s="9"/>
      <c r="B283" s="7" t="s">
        <v>122</v>
      </c>
      <c r="C283" s="654" t="s">
        <v>142</v>
      </c>
      <c r="D283" s="655"/>
      <c r="E283" s="654" t="s">
        <v>122</v>
      </c>
      <c r="F283" s="655"/>
      <c r="G283" s="8">
        <v>10000</v>
      </c>
      <c r="H283" s="9"/>
    </row>
    <row r="284" spans="1:8" ht="27" customHeight="1" x14ac:dyDescent="0.15">
      <c r="A284" s="9"/>
      <c r="B284" s="7" t="s">
        <v>122</v>
      </c>
      <c r="C284" s="654" t="s">
        <v>144</v>
      </c>
      <c r="D284" s="655"/>
      <c r="E284" s="654" t="s">
        <v>122</v>
      </c>
      <c r="F284" s="655"/>
      <c r="G284" s="8">
        <v>10000</v>
      </c>
      <c r="H284" s="9"/>
    </row>
    <row r="285" spans="1:8" ht="27" customHeight="1" x14ac:dyDescent="0.15">
      <c r="A285" s="9"/>
      <c r="B285" s="7" t="s">
        <v>122</v>
      </c>
      <c r="C285" s="654" t="s">
        <v>158</v>
      </c>
      <c r="D285" s="655"/>
      <c r="E285" s="654" t="s">
        <v>122</v>
      </c>
      <c r="F285" s="655"/>
      <c r="G285" s="8">
        <v>50000</v>
      </c>
      <c r="H285" s="9"/>
    </row>
    <row r="286" spans="1:8" ht="27" customHeight="1" x14ac:dyDescent="0.15">
      <c r="A286" s="9"/>
      <c r="B286" s="7" t="s">
        <v>122</v>
      </c>
      <c r="C286" s="654" t="s">
        <v>173</v>
      </c>
      <c r="D286" s="655"/>
      <c r="E286" s="654" t="s">
        <v>122</v>
      </c>
      <c r="F286" s="655"/>
      <c r="G286" s="8">
        <v>200000</v>
      </c>
      <c r="H286" s="9"/>
    </row>
    <row r="287" spans="1:8" ht="27" customHeight="1" x14ac:dyDescent="0.15">
      <c r="A287" s="9"/>
      <c r="B287" s="7" t="s">
        <v>122</v>
      </c>
      <c r="C287" s="654" t="s">
        <v>145</v>
      </c>
      <c r="D287" s="655"/>
      <c r="E287" s="654" t="s">
        <v>122</v>
      </c>
      <c r="F287" s="655"/>
      <c r="G287" s="8">
        <v>10000</v>
      </c>
      <c r="H287" s="9"/>
    </row>
    <row r="288" spans="1:8" ht="27" customHeight="1" x14ac:dyDescent="0.15">
      <c r="A288" s="6">
        <v>9.2799999999999994</v>
      </c>
      <c r="B288" s="7" t="s">
        <v>122</v>
      </c>
      <c r="C288" s="654" t="s">
        <v>136</v>
      </c>
      <c r="D288" s="655"/>
      <c r="E288" s="654" t="s">
        <v>122</v>
      </c>
      <c r="F288" s="655"/>
      <c r="G288" s="8">
        <v>10000</v>
      </c>
      <c r="H288" s="9"/>
    </row>
    <row r="289" spans="1:8" ht="27" customHeight="1" x14ac:dyDescent="0.15">
      <c r="A289" s="9"/>
      <c r="B289" s="7" t="s">
        <v>122</v>
      </c>
      <c r="C289" s="654" t="s">
        <v>143</v>
      </c>
      <c r="D289" s="655"/>
      <c r="E289" s="654" t="s">
        <v>122</v>
      </c>
      <c r="F289" s="655"/>
      <c r="G289" s="8">
        <v>10000</v>
      </c>
      <c r="H289" s="9"/>
    </row>
    <row r="290" spans="1:8" ht="27" customHeight="1" x14ac:dyDescent="0.15">
      <c r="A290" s="51" t="s">
        <v>377</v>
      </c>
      <c r="B290" s="7" t="s">
        <v>122</v>
      </c>
      <c r="C290" s="654" t="s">
        <v>120</v>
      </c>
      <c r="D290" s="655"/>
      <c r="E290" s="654" t="s">
        <v>122</v>
      </c>
      <c r="F290" s="655"/>
      <c r="G290" s="8">
        <v>20000</v>
      </c>
      <c r="H290" s="9"/>
    </row>
    <row r="291" spans="1:8" ht="27" customHeight="1" thickBot="1" x14ac:dyDescent="0.2">
      <c r="A291" s="9"/>
      <c r="B291" s="7" t="s">
        <v>122</v>
      </c>
      <c r="C291" s="654" t="s">
        <v>146</v>
      </c>
      <c r="D291" s="655"/>
      <c r="E291" s="654" t="s">
        <v>122</v>
      </c>
      <c r="F291" s="655"/>
      <c r="G291" s="10">
        <v>10000</v>
      </c>
      <c r="H291" s="9"/>
    </row>
    <row r="292" spans="1:8" ht="27" customHeight="1" thickTop="1" thickBot="1" x14ac:dyDescent="0.2">
      <c r="A292" s="9"/>
      <c r="B292" s="9"/>
      <c r="C292" s="654"/>
      <c r="D292" s="655"/>
      <c r="E292" s="660" t="s">
        <v>148</v>
      </c>
      <c r="F292" s="661"/>
      <c r="G292" s="11">
        <v>2273000</v>
      </c>
      <c r="H292" s="9"/>
    </row>
    <row r="293" spans="1:8" ht="27" customHeight="1" thickTop="1" thickBot="1" x14ac:dyDescent="0.2">
      <c r="A293" s="9"/>
      <c r="B293" s="9"/>
      <c r="C293" s="654"/>
      <c r="D293" s="655"/>
      <c r="E293" s="660" t="s">
        <v>179</v>
      </c>
      <c r="F293" s="661"/>
      <c r="G293" s="17">
        <f>G256+G292</f>
        <v>6927000</v>
      </c>
      <c r="H293" s="9"/>
    </row>
    <row r="294" spans="1:8" ht="27" customHeight="1" thickTop="1" x14ac:dyDescent="0.15">
      <c r="A294" s="6">
        <v>10.5</v>
      </c>
      <c r="B294" s="9" t="s">
        <v>342</v>
      </c>
      <c r="C294" s="654" t="s">
        <v>154</v>
      </c>
      <c r="D294" s="655"/>
      <c r="E294" s="662" t="s">
        <v>118</v>
      </c>
      <c r="F294" s="663"/>
      <c r="G294" s="12">
        <v>50000</v>
      </c>
      <c r="H294" s="9"/>
    </row>
    <row r="295" spans="1:8" ht="27" customHeight="1" x14ac:dyDescent="0.15">
      <c r="A295" s="6">
        <v>10.6</v>
      </c>
      <c r="B295" s="7" t="s">
        <v>122</v>
      </c>
      <c r="C295" s="654" t="s">
        <v>167</v>
      </c>
      <c r="D295" s="655"/>
      <c r="E295" s="654" t="s">
        <v>122</v>
      </c>
      <c r="F295" s="655"/>
      <c r="G295" s="8">
        <v>50000</v>
      </c>
      <c r="H295" s="9"/>
    </row>
    <row r="296" spans="1:8" ht="27" customHeight="1" x14ac:dyDescent="0.15">
      <c r="A296" s="6">
        <v>10.119999999999999</v>
      </c>
      <c r="B296" s="7" t="s">
        <v>122</v>
      </c>
      <c r="C296" s="654" t="s">
        <v>123</v>
      </c>
      <c r="D296" s="655"/>
      <c r="E296" s="654" t="s">
        <v>122</v>
      </c>
      <c r="F296" s="655"/>
      <c r="G296" s="8">
        <v>10000</v>
      </c>
      <c r="H296" s="9"/>
    </row>
    <row r="297" spans="1:8" ht="27" customHeight="1" x14ac:dyDescent="0.15">
      <c r="A297" s="9">
        <v>10.119999999999999</v>
      </c>
      <c r="B297" s="56" t="s">
        <v>115</v>
      </c>
      <c r="C297" s="654" t="s">
        <v>164</v>
      </c>
      <c r="D297" s="655"/>
      <c r="E297" s="654" t="s">
        <v>119</v>
      </c>
      <c r="F297" s="655"/>
      <c r="G297" s="8">
        <v>100000</v>
      </c>
      <c r="H297" s="9"/>
    </row>
    <row r="298" spans="1:8" ht="27" customHeight="1" x14ac:dyDescent="0.15">
      <c r="A298" s="6"/>
      <c r="B298" s="7" t="s">
        <v>122</v>
      </c>
      <c r="C298" s="654" t="s">
        <v>121</v>
      </c>
      <c r="D298" s="655"/>
      <c r="E298" s="654" t="s">
        <v>122</v>
      </c>
      <c r="F298" s="655"/>
      <c r="G298" s="8">
        <v>20000</v>
      </c>
      <c r="H298" s="9"/>
    </row>
    <row r="299" spans="1:8" ht="27" customHeight="1" x14ac:dyDescent="0.15">
      <c r="A299" s="6">
        <v>10.130000000000001</v>
      </c>
      <c r="B299" s="7" t="s">
        <v>122</v>
      </c>
      <c r="C299" s="654" t="s">
        <v>152</v>
      </c>
      <c r="D299" s="655"/>
      <c r="E299" s="654" t="s">
        <v>122</v>
      </c>
      <c r="F299" s="655"/>
      <c r="G299" s="8">
        <v>50000</v>
      </c>
      <c r="H299" s="9"/>
    </row>
    <row r="300" spans="1:8" ht="27" customHeight="1" x14ac:dyDescent="0.15">
      <c r="A300" s="6">
        <v>10.15</v>
      </c>
      <c r="B300" s="7" t="s">
        <v>122</v>
      </c>
      <c r="C300" s="654" t="s">
        <v>124</v>
      </c>
      <c r="D300" s="655"/>
      <c r="E300" s="654" t="s">
        <v>122</v>
      </c>
      <c r="F300" s="655"/>
      <c r="G300" s="8">
        <v>20000</v>
      </c>
      <c r="H300" s="9"/>
    </row>
    <row r="301" spans="1:8" ht="27" customHeight="1" x14ac:dyDescent="0.15">
      <c r="A301" s="9"/>
      <c r="B301" s="7" t="s">
        <v>122</v>
      </c>
      <c r="C301" s="654" t="s">
        <v>156</v>
      </c>
      <c r="D301" s="655"/>
      <c r="E301" s="654" t="s">
        <v>122</v>
      </c>
      <c r="F301" s="655"/>
      <c r="G301" s="8">
        <v>50000</v>
      </c>
      <c r="H301" s="9"/>
    </row>
    <row r="302" spans="1:8" ht="27" customHeight="1" x14ac:dyDescent="0.15">
      <c r="A302" s="51" t="s">
        <v>378</v>
      </c>
      <c r="B302" s="7" t="s">
        <v>122</v>
      </c>
      <c r="C302" s="654" t="s">
        <v>125</v>
      </c>
      <c r="D302" s="655"/>
      <c r="E302" s="654" t="s">
        <v>122</v>
      </c>
      <c r="F302" s="655"/>
      <c r="G302" s="8">
        <v>3000</v>
      </c>
      <c r="H302" s="9"/>
    </row>
    <row r="303" spans="1:8" ht="27" customHeight="1" x14ac:dyDescent="0.15">
      <c r="A303" s="9"/>
      <c r="B303" s="7" t="s">
        <v>122</v>
      </c>
      <c r="C303" s="654" t="s">
        <v>157</v>
      </c>
      <c r="D303" s="655"/>
      <c r="E303" s="654" t="s">
        <v>122</v>
      </c>
      <c r="F303" s="655"/>
      <c r="G303" s="8">
        <v>10000</v>
      </c>
      <c r="H303" s="9"/>
    </row>
    <row r="304" spans="1:8" ht="27" customHeight="1" x14ac:dyDescent="0.15">
      <c r="A304" s="6">
        <v>10.210000000000001</v>
      </c>
      <c r="B304" s="7" t="s">
        <v>122</v>
      </c>
      <c r="C304" s="654" t="s">
        <v>130</v>
      </c>
      <c r="D304" s="655"/>
      <c r="E304" s="654" t="s">
        <v>122</v>
      </c>
      <c r="F304" s="655"/>
      <c r="G304" s="15">
        <v>5000</v>
      </c>
      <c r="H304" s="9"/>
    </row>
    <row r="305" spans="1:8" ht="27" customHeight="1" x14ac:dyDescent="0.15">
      <c r="A305" s="6">
        <v>10.220000000000001</v>
      </c>
      <c r="B305" s="7" t="s">
        <v>122</v>
      </c>
      <c r="C305" s="654" t="s">
        <v>131</v>
      </c>
      <c r="D305" s="655"/>
      <c r="E305" s="654" t="s">
        <v>122</v>
      </c>
      <c r="F305" s="655"/>
      <c r="G305" s="8">
        <v>5000</v>
      </c>
      <c r="H305" s="9"/>
    </row>
    <row r="306" spans="1:8" ht="27" customHeight="1" x14ac:dyDescent="0.15">
      <c r="A306" s="6">
        <v>10.26</v>
      </c>
      <c r="B306" s="7" t="s">
        <v>122</v>
      </c>
      <c r="C306" s="654" t="s">
        <v>132</v>
      </c>
      <c r="D306" s="655"/>
      <c r="E306" s="654" t="s">
        <v>122</v>
      </c>
      <c r="F306" s="655"/>
      <c r="G306" s="8">
        <v>10000</v>
      </c>
      <c r="H306" s="9"/>
    </row>
    <row r="307" spans="1:8" ht="27" customHeight="1" x14ac:dyDescent="0.15">
      <c r="A307" s="9"/>
      <c r="B307" s="7" t="s">
        <v>122</v>
      </c>
      <c r="C307" s="654" t="s">
        <v>133</v>
      </c>
      <c r="D307" s="655"/>
      <c r="E307" s="654" t="s">
        <v>122</v>
      </c>
      <c r="F307" s="655"/>
      <c r="G307" s="8">
        <v>10000</v>
      </c>
      <c r="H307" s="9"/>
    </row>
    <row r="308" spans="1:8" ht="27" customHeight="1" x14ac:dyDescent="0.15">
      <c r="A308" s="9"/>
      <c r="B308" s="7" t="s">
        <v>122</v>
      </c>
      <c r="C308" s="654" t="s">
        <v>135</v>
      </c>
      <c r="D308" s="655"/>
      <c r="E308" s="654" t="s">
        <v>122</v>
      </c>
      <c r="F308" s="655"/>
      <c r="G308" s="8">
        <v>10000</v>
      </c>
      <c r="H308" s="9"/>
    </row>
    <row r="309" spans="1:8" ht="27" customHeight="1" x14ac:dyDescent="0.15">
      <c r="A309" s="9"/>
      <c r="B309" s="7" t="s">
        <v>122</v>
      </c>
      <c r="C309" s="654" t="s">
        <v>174</v>
      </c>
      <c r="D309" s="655"/>
      <c r="E309" s="654" t="s">
        <v>122</v>
      </c>
      <c r="F309" s="655"/>
      <c r="G309" s="8">
        <v>50000</v>
      </c>
      <c r="H309" s="9"/>
    </row>
    <row r="310" spans="1:8" ht="27" customHeight="1" x14ac:dyDescent="0.15">
      <c r="A310" s="9"/>
      <c r="B310" s="7" t="s">
        <v>122</v>
      </c>
      <c r="C310" s="654" t="s">
        <v>137</v>
      </c>
      <c r="D310" s="655"/>
      <c r="E310" s="654" t="s">
        <v>122</v>
      </c>
      <c r="F310" s="655"/>
      <c r="G310" s="8">
        <v>10000</v>
      </c>
      <c r="H310" s="9"/>
    </row>
    <row r="311" spans="1:8" ht="27" customHeight="1" x14ac:dyDescent="0.15">
      <c r="A311" s="9"/>
      <c r="B311" s="7" t="s">
        <v>122</v>
      </c>
      <c r="C311" s="654" t="s">
        <v>175</v>
      </c>
      <c r="D311" s="655"/>
      <c r="E311" s="654" t="s">
        <v>122</v>
      </c>
      <c r="F311" s="655"/>
      <c r="G311" s="8">
        <v>20000</v>
      </c>
      <c r="H311" s="9"/>
    </row>
    <row r="312" spans="1:8" ht="27" customHeight="1" x14ac:dyDescent="0.15">
      <c r="A312" s="9"/>
      <c r="B312" s="7" t="s">
        <v>122</v>
      </c>
      <c r="C312" s="654" t="s">
        <v>139</v>
      </c>
      <c r="D312" s="655"/>
      <c r="E312" s="654" t="s">
        <v>122</v>
      </c>
      <c r="F312" s="655"/>
      <c r="G312" s="8">
        <v>10000</v>
      </c>
      <c r="H312" s="9"/>
    </row>
    <row r="313" spans="1:8" ht="27" customHeight="1" x14ac:dyDescent="0.15">
      <c r="A313" s="9"/>
      <c r="B313" s="7" t="s">
        <v>122</v>
      </c>
      <c r="C313" s="654" t="s">
        <v>140</v>
      </c>
      <c r="D313" s="655"/>
      <c r="E313" s="654" t="s">
        <v>122</v>
      </c>
      <c r="F313" s="655"/>
      <c r="G313" s="8">
        <v>5000</v>
      </c>
      <c r="H313" s="9"/>
    </row>
    <row r="314" spans="1:8" ht="27" customHeight="1" x14ac:dyDescent="0.15">
      <c r="A314" s="9"/>
      <c r="B314" s="7" t="s">
        <v>122</v>
      </c>
      <c r="C314" s="654" t="s">
        <v>141</v>
      </c>
      <c r="D314" s="655"/>
      <c r="E314" s="654" t="s">
        <v>122</v>
      </c>
      <c r="F314" s="655"/>
      <c r="G314" s="8">
        <v>10000</v>
      </c>
      <c r="H314" s="9"/>
    </row>
    <row r="315" spans="1:8" ht="27" customHeight="1" x14ac:dyDescent="0.15">
      <c r="A315" s="9"/>
      <c r="B315" s="7" t="s">
        <v>122</v>
      </c>
      <c r="C315" s="654" t="s">
        <v>142</v>
      </c>
      <c r="D315" s="655"/>
      <c r="E315" s="654" t="s">
        <v>122</v>
      </c>
      <c r="F315" s="655"/>
      <c r="G315" s="8">
        <v>10000</v>
      </c>
      <c r="H315" s="9"/>
    </row>
    <row r="316" spans="1:8" ht="27" customHeight="1" x14ac:dyDescent="0.15">
      <c r="A316" s="9"/>
      <c r="B316" s="7" t="s">
        <v>122</v>
      </c>
      <c r="C316" s="654" t="s">
        <v>144</v>
      </c>
      <c r="D316" s="655"/>
      <c r="E316" s="654" t="s">
        <v>122</v>
      </c>
      <c r="F316" s="655"/>
      <c r="G316" s="8">
        <v>10000</v>
      </c>
      <c r="H316" s="9"/>
    </row>
    <row r="317" spans="1:8" ht="27" customHeight="1" x14ac:dyDescent="0.15">
      <c r="A317" s="9"/>
      <c r="B317" s="7" t="s">
        <v>122</v>
      </c>
      <c r="C317" s="654" t="s">
        <v>158</v>
      </c>
      <c r="D317" s="655"/>
      <c r="E317" s="654" t="s">
        <v>122</v>
      </c>
      <c r="F317" s="655"/>
      <c r="G317" s="8">
        <v>50000</v>
      </c>
      <c r="H317" s="9"/>
    </row>
    <row r="318" spans="1:8" ht="27" customHeight="1" x14ac:dyDescent="0.15">
      <c r="A318" s="9"/>
      <c r="B318" s="7" t="s">
        <v>122</v>
      </c>
      <c r="C318" s="654" t="s">
        <v>145</v>
      </c>
      <c r="D318" s="655"/>
      <c r="E318" s="654" t="s">
        <v>122</v>
      </c>
      <c r="F318" s="655"/>
      <c r="G318" s="8">
        <v>10000</v>
      </c>
      <c r="H318" s="9"/>
    </row>
    <row r="319" spans="1:8" ht="27" customHeight="1" x14ac:dyDescent="0.15">
      <c r="A319" s="6">
        <v>10.28</v>
      </c>
      <c r="B319" s="7" t="s">
        <v>122</v>
      </c>
      <c r="C319" s="654" t="s">
        <v>134</v>
      </c>
      <c r="D319" s="655"/>
      <c r="E319" s="654" t="s">
        <v>122</v>
      </c>
      <c r="F319" s="655"/>
      <c r="G319" s="8">
        <v>5000</v>
      </c>
      <c r="H319" s="9"/>
    </row>
    <row r="320" spans="1:8" ht="27" customHeight="1" x14ac:dyDescent="0.15">
      <c r="A320" s="9"/>
      <c r="B320" s="7" t="s">
        <v>122</v>
      </c>
      <c r="C320" s="654" t="s">
        <v>136</v>
      </c>
      <c r="D320" s="655"/>
      <c r="E320" s="654" t="s">
        <v>122</v>
      </c>
      <c r="F320" s="655"/>
      <c r="G320" s="8">
        <v>10000</v>
      </c>
      <c r="H320" s="9"/>
    </row>
    <row r="321" spans="1:8" ht="27" customHeight="1" x14ac:dyDescent="0.15">
      <c r="A321" s="9"/>
      <c r="B321" s="7" t="s">
        <v>122</v>
      </c>
      <c r="C321" s="654" t="s">
        <v>143</v>
      </c>
      <c r="D321" s="655"/>
      <c r="E321" s="654" t="s">
        <v>122</v>
      </c>
      <c r="F321" s="655"/>
      <c r="G321" s="8">
        <v>10000</v>
      </c>
      <c r="H321" s="9"/>
    </row>
    <row r="322" spans="1:8" ht="27" customHeight="1" x14ac:dyDescent="0.15">
      <c r="A322" s="51" t="s">
        <v>379</v>
      </c>
      <c r="B322" s="7" t="s">
        <v>122</v>
      </c>
      <c r="C322" s="654" t="s">
        <v>120</v>
      </c>
      <c r="D322" s="655"/>
      <c r="E322" s="654" t="s">
        <v>122</v>
      </c>
      <c r="F322" s="655"/>
      <c r="G322" s="8">
        <v>20000</v>
      </c>
      <c r="H322" s="9"/>
    </row>
    <row r="323" spans="1:8" ht="27" customHeight="1" thickBot="1" x14ac:dyDescent="0.2">
      <c r="A323" s="9"/>
      <c r="B323" s="7" t="s">
        <v>122</v>
      </c>
      <c r="C323" s="654" t="s">
        <v>146</v>
      </c>
      <c r="D323" s="655"/>
      <c r="E323" s="654" t="s">
        <v>122</v>
      </c>
      <c r="F323" s="655"/>
      <c r="G323" s="10">
        <v>10000</v>
      </c>
      <c r="H323" s="9"/>
    </row>
    <row r="324" spans="1:8" ht="27" customHeight="1" thickTop="1" thickBot="1" x14ac:dyDescent="0.2">
      <c r="A324" s="9"/>
      <c r="B324" s="9"/>
      <c r="C324" s="654"/>
      <c r="D324" s="655"/>
      <c r="E324" s="660" t="s">
        <v>180</v>
      </c>
      <c r="F324" s="661"/>
      <c r="G324" s="11">
        <v>643000</v>
      </c>
      <c r="H324" s="9"/>
    </row>
    <row r="325" spans="1:8" ht="27" customHeight="1" thickTop="1" thickBot="1" x14ac:dyDescent="0.2">
      <c r="A325" s="9"/>
      <c r="B325" s="9"/>
      <c r="C325" s="654"/>
      <c r="D325" s="655"/>
      <c r="E325" s="660" t="s">
        <v>179</v>
      </c>
      <c r="F325" s="661"/>
      <c r="G325" s="17">
        <f>G293+G324</f>
        <v>7570000</v>
      </c>
      <c r="H325" s="9"/>
    </row>
    <row r="326" spans="1:8" ht="27" customHeight="1" thickTop="1" x14ac:dyDescent="0.15">
      <c r="A326" s="6">
        <v>11.2</v>
      </c>
      <c r="B326" s="9" t="s">
        <v>342</v>
      </c>
      <c r="C326" s="654" t="s">
        <v>154</v>
      </c>
      <c r="D326" s="655"/>
      <c r="E326" s="675" t="s">
        <v>343</v>
      </c>
      <c r="F326" s="676"/>
      <c r="G326" s="12">
        <v>50000</v>
      </c>
      <c r="H326" s="9"/>
    </row>
    <row r="327" spans="1:8" ht="27" customHeight="1" x14ac:dyDescent="0.15">
      <c r="A327" s="6">
        <v>11.5</v>
      </c>
      <c r="B327" s="7" t="s">
        <v>122</v>
      </c>
      <c r="C327" s="654" t="s">
        <v>167</v>
      </c>
      <c r="D327" s="655"/>
      <c r="E327" s="654" t="s">
        <v>122</v>
      </c>
      <c r="F327" s="655"/>
      <c r="G327" s="8">
        <v>50000</v>
      </c>
      <c r="H327" s="9"/>
    </row>
    <row r="328" spans="1:8" ht="27" customHeight="1" x14ac:dyDescent="0.15">
      <c r="A328" s="9"/>
      <c r="B328" s="7" t="s">
        <v>122</v>
      </c>
      <c r="C328" s="654" t="s">
        <v>161</v>
      </c>
      <c r="D328" s="655"/>
      <c r="E328" s="654" t="s">
        <v>122</v>
      </c>
      <c r="F328" s="655"/>
      <c r="G328" s="8">
        <v>40000</v>
      </c>
      <c r="H328" s="9"/>
    </row>
    <row r="329" spans="1:8" ht="27" customHeight="1" x14ac:dyDescent="0.15">
      <c r="A329" s="51" t="s">
        <v>380</v>
      </c>
      <c r="B329" s="7" t="s">
        <v>122</v>
      </c>
      <c r="C329" s="654" t="s">
        <v>123</v>
      </c>
      <c r="D329" s="655"/>
      <c r="E329" s="654" t="s">
        <v>122</v>
      </c>
      <c r="F329" s="655"/>
      <c r="G329" s="8">
        <v>10000</v>
      </c>
      <c r="H329" s="9"/>
    </row>
    <row r="330" spans="1:8" ht="27" customHeight="1" x14ac:dyDescent="0.15">
      <c r="A330" s="9"/>
      <c r="B330" s="7" t="s">
        <v>122</v>
      </c>
      <c r="C330" s="654" t="s">
        <v>121</v>
      </c>
      <c r="D330" s="655"/>
      <c r="E330" s="654" t="s">
        <v>122</v>
      </c>
      <c r="F330" s="655"/>
      <c r="G330" s="8">
        <v>20000</v>
      </c>
      <c r="H330" s="9"/>
    </row>
    <row r="331" spans="1:8" ht="27" customHeight="1" x14ac:dyDescent="0.15">
      <c r="A331" s="9"/>
      <c r="B331" s="7" t="s">
        <v>122</v>
      </c>
      <c r="C331" s="654" t="s">
        <v>164</v>
      </c>
      <c r="D331" s="655"/>
      <c r="E331" s="654" t="s">
        <v>122</v>
      </c>
      <c r="F331" s="655"/>
      <c r="G331" s="8">
        <v>100000</v>
      </c>
      <c r="H331" s="9"/>
    </row>
    <row r="332" spans="1:8" ht="27" customHeight="1" x14ac:dyDescent="0.15">
      <c r="A332" s="6">
        <v>11.13</v>
      </c>
      <c r="B332" s="7" t="s">
        <v>122</v>
      </c>
      <c r="C332" s="654" t="s">
        <v>152</v>
      </c>
      <c r="D332" s="655"/>
      <c r="E332" s="654" t="s">
        <v>122</v>
      </c>
      <c r="F332" s="655"/>
      <c r="G332" s="8">
        <v>50000</v>
      </c>
      <c r="H332" s="9"/>
    </row>
    <row r="333" spans="1:8" ht="27" customHeight="1" x14ac:dyDescent="0.15">
      <c r="A333" s="6">
        <v>11.16</v>
      </c>
      <c r="B333" s="7" t="s">
        <v>122</v>
      </c>
      <c r="C333" s="654" t="s">
        <v>124</v>
      </c>
      <c r="D333" s="655"/>
      <c r="E333" s="654" t="s">
        <v>122</v>
      </c>
      <c r="F333" s="655"/>
      <c r="G333" s="15">
        <v>20000</v>
      </c>
      <c r="H333" s="9"/>
    </row>
    <row r="334" spans="1:8" ht="27" customHeight="1" x14ac:dyDescent="0.15">
      <c r="A334" s="9"/>
      <c r="B334" s="7" t="s">
        <v>122</v>
      </c>
      <c r="C334" s="654" t="s">
        <v>156</v>
      </c>
      <c r="D334" s="655"/>
      <c r="E334" s="654" t="s">
        <v>122</v>
      </c>
      <c r="F334" s="655"/>
      <c r="G334" s="8">
        <v>50000</v>
      </c>
      <c r="H334" s="9"/>
    </row>
    <row r="335" spans="1:8" ht="27" customHeight="1" x14ac:dyDescent="0.15">
      <c r="A335" s="51" t="s">
        <v>381</v>
      </c>
      <c r="B335" s="7" t="s">
        <v>122</v>
      </c>
      <c r="C335" s="654" t="s">
        <v>125</v>
      </c>
      <c r="D335" s="655"/>
      <c r="E335" s="654" t="s">
        <v>122</v>
      </c>
      <c r="F335" s="655"/>
      <c r="G335" s="8">
        <v>3000</v>
      </c>
      <c r="H335" s="9"/>
    </row>
    <row r="336" spans="1:8" ht="27" customHeight="1" x14ac:dyDescent="0.15">
      <c r="A336" s="9"/>
      <c r="B336" s="7" t="s">
        <v>122</v>
      </c>
      <c r="C336" s="654" t="s">
        <v>157</v>
      </c>
      <c r="D336" s="655"/>
      <c r="E336" s="654" t="s">
        <v>122</v>
      </c>
      <c r="F336" s="655"/>
      <c r="G336" s="8">
        <v>10000</v>
      </c>
      <c r="H336" s="9"/>
    </row>
    <row r="337" spans="1:8" ht="27" customHeight="1" x14ac:dyDescent="0.15">
      <c r="A337" s="6">
        <v>11.23</v>
      </c>
      <c r="B337" s="7" t="s">
        <v>122</v>
      </c>
      <c r="C337" s="654" t="s">
        <v>131</v>
      </c>
      <c r="D337" s="655"/>
      <c r="E337" s="654" t="s">
        <v>122</v>
      </c>
      <c r="F337" s="655"/>
      <c r="G337" s="8">
        <v>5000</v>
      </c>
      <c r="H337" s="9"/>
    </row>
    <row r="338" spans="1:8" ht="27" customHeight="1" x14ac:dyDescent="0.15">
      <c r="A338" s="9"/>
      <c r="B338" s="7" t="s">
        <v>122</v>
      </c>
      <c r="C338" s="654" t="s">
        <v>130</v>
      </c>
      <c r="D338" s="655"/>
      <c r="E338" s="654" t="s">
        <v>122</v>
      </c>
      <c r="F338" s="655"/>
      <c r="G338" s="8">
        <v>5000</v>
      </c>
      <c r="H338" s="9"/>
    </row>
    <row r="339" spans="1:8" ht="27" customHeight="1" x14ac:dyDescent="0.15">
      <c r="A339" s="6">
        <v>11.25</v>
      </c>
      <c r="B339" s="7" t="s">
        <v>122</v>
      </c>
      <c r="C339" s="654" t="s">
        <v>132</v>
      </c>
      <c r="D339" s="655"/>
      <c r="E339" s="654" t="s">
        <v>122</v>
      </c>
      <c r="F339" s="655"/>
      <c r="G339" s="8">
        <v>10000</v>
      </c>
      <c r="H339" s="9"/>
    </row>
    <row r="340" spans="1:8" ht="27" customHeight="1" x14ac:dyDescent="0.15">
      <c r="A340" s="9"/>
      <c r="B340" s="7" t="s">
        <v>122</v>
      </c>
      <c r="C340" s="654" t="s">
        <v>133</v>
      </c>
      <c r="D340" s="655"/>
      <c r="E340" s="654" t="s">
        <v>122</v>
      </c>
      <c r="F340" s="655"/>
      <c r="G340" s="8">
        <v>10000</v>
      </c>
      <c r="H340" s="9"/>
    </row>
    <row r="341" spans="1:8" ht="27" customHeight="1" x14ac:dyDescent="0.15">
      <c r="A341" s="9"/>
      <c r="B341" s="7" t="s">
        <v>122</v>
      </c>
      <c r="C341" s="654" t="s">
        <v>134</v>
      </c>
      <c r="D341" s="655"/>
      <c r="E341" s="654" t="s">
        <v>122</v>
      </c>
      <c r="F341" s="655"/>
      <c r="G341" s="8">
        <v>5000</v>
      </c>
      <c r="H341" s="9"/>
    </row>
    <row r="342" spans="1:8" ht="27" customHeight="1" x14ac:dyDescent="0.15">
      <c r="A342" s="9"/>
      <c r="B342" s="7" t="s">
        <v>122</v>
      </c>
      <c r="C342" s="654" t="s">
        <v>135</v>
      </c>
      <c r="D342" s="655"/>
      <c r="E342" s="654" t="s">
        <v>122</v>
      </c>
      <c r="F342" s="655"/>
      <c r="G342" s="8">
        <v>10000</v>
      </c>
      <c r="H342" s="9"/>
    </row>
    <row r="343" spans="1:8" ht="27" customHeight="1" x14ac:dyDescent="0.15">
      <c r="A343" s="9"/>
      <c r="B343" s="7" t="s">
        <v>122</v>
      </c>
      <c r="C343" s="654" t="s">
        <v>174</v>
      </c>
      <c r="D343" s="655"/>
      <c r="E343" s="654" t="s">
        <v>122</v>
      </c>
      <c r="F343" s="655"/>
      <c r="G343" s="8">
        <v>50000</v>
      </c>
      <c r="H343" s="9"/>
    </row>
    <row r="344" spans="1:8" ht="27" customHeight="1" x14ac:dyDescent="0.15">
      <c r="A344" s="9"/>
      <c r="B344" s="7" t="s">
        <v>122</v>
      </c>
      <c r="C344" s="654" t="s">
        <v>137</v>
      </c>
      <c r="D344" s="655"/>
      <c r="E344" s="654" t="s">
        <v>122</v>
      </c>
      <c r="F344" s="655"/>
      <c r="G344" s="8">
        <v>10000</v>
      </c>
      <c r="H344" s="9"/>
    </row>
    <row r="345" spans="1:8" ht="27" customHeight="1" x14ac:dyDescent="0.15">
      <c r="A345" s="9"/>
      <c r="B345" s="7" t="s">
        <v>122</v>
      </c>
      <c r="C345" s="654" t="s">
        <v>140</v>
      </c>
      <c r="D345" s="655"/>
      <c r="E345" s="654" t="s">
        <v>122</v>
      </c>
      <c r="F345" s="655"/>
      <c r="G345" s="8">
        <v>5000</v>
      </c>
      <c r="H345" s="9"/>
    </row>
    <row r="346" spans="1:8" ht="27" customHeight="1" x14ac:dyDescent="0.15">
      <c r="A346" s="9"/>
      <c r="B346" s="7" t="s">
        <v>122</v>
      </c>
      <c r="C346" s="654" t="s">
        <v>141</v>
      </c>
      <c r="D346" s="655"/>
      <c r="E346" s="654" t="s">
        <v>122</v>
      </c>
      <c r="F346" s="655"/>
      <c r="G346" s="8">
        <v>10000</v>
      </c>
      <c r="H346" s="9"/>
    </row>
    <row r="347" spans="1:8" ht="27" customHeight="1" x14ac:dyDescent="0.15">
      <c r="A347" s="9"/>
      <c r="B347" s="7" t="s">
        <v>122</v>
      </c>
      <c r="C347" s="654" t="s">
        <v>142</v>
      </c>
      <c r="D347" s="655"/>
      <c r="E347" s="654" t="s">
        <v>122</v>
      </c>
      <c r="F347" s="655"/>
      <c r="G347" s="8">
        <v>10000</v>
      </c>
      <c r="H347" s="9"/>
    </row>
    <row r="348" spans="1:8" ht="27" customHeight="1" x14ac:dyDescent="0.15">
      <c r="A348" s="9"/>
      <c r="B348" s="7" t="s">
        <v>122</v>
      </c>
      <c r="C348" s="654" t="s">
        <v>144</v>
      </c>
      <c r="D348" s="655"/>
      <c r="E348" s="654" t="s">
        <v>122</v>
      </c>
      <c r="F348" s="655"/>
      <c r="G348" s="8">
        <v>10000</v>
      </c>
      <c r="H348" s="9"/>
    </row>
    <row r="349" spans="1:8" ht="27" customHeight="1" x14ac:dyDescent="0.15">
      <c r="A349" s="9"/>
      <c r="B349" s="7" t="s">
        <v>122</v>
      </c>
      <c r="C349" s="654" t="s">
        <v>178</v>
      </c>
      <c r="D349" s="655"/>
      <c r="E349" s="654" t="s">
        <v>122</v>
      </c>
      <c r="F349" s="655"/>
      <c r="G349" s="8">
        <v>50000</v>
      </c>
      <c r="H349" s="9"/>
    </row>
    <row r="350" spans="1:8" ht="27" customHeight="1" x14ac:dyDescent="0.15">
      <c r="A350" s="9"/>
      <c r="B350" s="7" t="s">
        <v>122</v>
      </c>
      <c r="C350" s="654" t="s">
        <v>145</v>
      </c>
      <c r="D350" s="655"/>
      <c r="E350" s="654" t="s">
        <v>122</v>
      </c>
      <c r="F350" s="655"/>
      <c r="G350" s="8">
        <v>10000</v>
      </c>
      <c r="H350" s="9"/>
    </row>
    <row r="351" spans="1:8" ht="27" customHeight="1" x14ac:dyDescent="0.15">
      <c r="A351" s="9">
        <v>11.25</v>
      </c>
      <c r="B351" s="56" t="s">
        <v>411</v>
      </c>
      <c r="C351" s="654" t="s">
        <v>139</v>
      </c>
      <c r="D351" s="655"/>
      <c r="E351" s="654" t="s">
        <v>410</v>
      </c>
      <c r="F351" s="655"/>
      <c r="G351" s="8">
        <v>10000</v>
      </c>
      <c r="H351" s="9"/>
    </row>
    <row r="352" spans="1:8" ht="27" customHeight="1" x14ac:dyDescent="0.15">
      <c r="A352" s="6">
        <v>11.26</v>
      </c>
      <c r="B352" s="7" t="s">
        <v>122</v>
      </c>
      <c r="C352" s="654" t="s">
        <v>175</v>
      </c>
      <c r="D352" s="655"/>
      <c r="E352" s="654" t="s">
        <v>122</v>
      </c>
      <c r="F352" s="655"/>
      <c r="G352" s="8">
        <v>20000</v>
      </c>
      <c r="H352" s="9"/>
    </row>
    <row r="353" spans="1:8" ht="27" customHeight="1" x14ac:dyDescent="0.15">
      <c r="A353" s="51" t="s">
        <v>382</v>
      </c>
      <c r="B353" s="7" t="s">
        <v>122</v>
      </c>
      <c r="C353" s="654" t="s">
        <v>136</v>
      </c>
      <c r="D353" s="655"/>
      <c r="E353" s="654" t="s">
        <v>122</v>
      </c>
      <c r="F353" s="655"/>
      <c r="G353" s="8">
        <v>10000</v>
      </c>
      <c r="H353" s="9"/>
    </row>
    <row r="354" spans="1:8" ht="27" customHeight="1" thickBot="1" x14ac:dyDescent="0.2">
      <c r="A354" s="9"/>
      <c r="B354" s="7" t="s">
        <v>122</v>
      </c>
      <c r="C354" s="654" t="s">
        <v>146</v>
      </c>
      <c r="D354" s="655"/>
      <c r="E354" s="654" t="s">
        <v>122</v>
      </c>
      <c r="F354" s="655"/>
      <c r="G354" s="10">
        <v>10000</v>
      </c>
      <c r="H354" s="9"/>
    </row>
    <row r="355" spans="1:8" ht="27" customHeight="1" thickTop="1" thickBot="1" x14ac:dyDescent="0.2">
      <c r="A355" s="9"/>
      <c r="B355" s="9"/>
      <c r="C355" s="654"/>
      <c r="D355" s="655"/>
      <c r="E355" s="660" t="s">
        <v>148</v>
      </c>
      <c r="F355" s="661"/>
      <c r="G355" s="11">
        <v>653000</v>
      </c>
      <c r="H355" s="9"/>
    </row>
    <row r="356" spans="1:8" ht="27" customHeight="1" thickTop="1" thickBot="1" x14ac:dyDescent="0.2">
      <c r="A356" s="9"/>
      <c r="B356" s="9"/>
      <c r="C356" s="654"/>
      <c r="D356" s="655"/>
      <c r="E356" s="660" t="s">
        <v>179</v>
      </c>
      <c r="F356" s="661"/>
      <c r="G356" s="18">
        <f>G325+G355</f>
        <v>8223000</v>
      </c>
      <c r="H356" s="9"/>
    </row>
    <row r="357" spans="1:8" ht="27" customHeight="1" thickTop="1" x14ac:dyDescent="0.15">
      <c r="A357" s="6">
        <v>12.2</v>
      </c>
      <c r="B357" s="7" t="s">
        <v>342</v>
      </c>
      <c r="C357" s="654" t="s">
        <v>143</v>
      </c>
      <c r="D357" s="655"/>
      <c r="E357" s="662" t="s">
        <v>118</v>
      </c>
      <c r="F357" s="663"/>
      <c r="G357" s="15">
        <v>10000</v>
      </c>
      <c r="H357" s="9"/>
    </row>
    <row r="358" spans="1:8" ht="27" customHeight="1" x14ac:dyDescent="0.15">
      <c r="A358" s="6">
        <v>12.4</v>
      </c>
      <c r="B358" s="7" t="s">
        <v>122</v>
      </c>
      <c r="C358" s="654" t="s">
        <v>154</v>
      </c>
      <c r="D358" s="655"/>
      <c r="E358" s="654" t="s">
        <v>122</v>
      </c>
      <c r="F358" s="655"/>
      <c r="G358" s="8">
        <v>50000</v>
      </c>
      <c r="H358" s="9"/>
    </row>
    <row r="359" spans="1:8" ht="27" customHeight="1" x14ac:dyDescent="0.15">
      <c r="A359" s="6">
        <v>12.8</v>
      </c>
      <c r="B359" s="7" t="s">
        <v>122</v>
      </c>
      <c r="C359" s="654" t="s">
        <v>160</v>
      </c>
      <c r="D359" s="655"/>
      <c r="E359" s="654" t="s">
        <v>122</v>
      </c>
      <c r="F359" s="655"/>
      <c r="G359" s="8">
        <v>50000</v>
      </c>
      <c r="H359" s="9"/>
    </row>
    <row r="360" spans="1:8" ht="27" customHeight="1" x14ac:dyDescent="0.15">
      <c r="A360" s="51" t="s">
        <v>383</v>
      </c>
      <c r="B360" s="7" t="s">
        <v>122</v>
      </c>
      <c r="C360" s="654" t="s">
        <v>123</v>
      </c>
      <c r="D360" s="655"/>
      <c r="E360" s="654" t="s">
        <v>122</v>
      </c>
      <c r="F360" s="655"/>
      <c r="G360" s="8">
        <v>10000</v>
      </c>
      <c r="H360" s="9"/>
    </row>
    <row r="361" spans="1:8" ht="27" customHeight="1" x14ac:dyDescent="0.15">
      <c r="A361" s="9"/>
      <c r="B361" s="7" t="s">
        <v>122</v>
      </c>
      <c r="C361" s="654" t="s">
        <v>164</v>
      </c>
      <c r="D361" s="655"/>
      <c r="E361" s="654" t="s">
        <v>122</v>
      </c>
      <c r="F361" s="655"/>
      <c r="G361" s="8">
        <v>100000</v>
      </c>
      <c r="H361" s="9"/>
    </row>
    <row r="362" spans="1:8" ht="27" customHeight="1" x14ac:dyDescent="0.15">
      <c r="A362" s="9"/>
      <c r="B362" s="7" t="s">
        <v>122</v>
      </c>
      <c r="C362" s="654" t="s">
        <v>121</v>
      </c>
      <c r="D362" s="655"/>
      <c r="E362" s="654" t="s">
        <v>122</v>
      </c>
      <c r="F362" s="655"/>
      <c r="G362" s="8">
        <v>20000</v>
      </c>
      <c r="H362" s="9"/>
    </row>
    <row r="363" spans="1:8" ht="27" customHeight="1" x14ac:dyDescent="0.15">
      <c r="A363" s="6">
        <v>12.14</v>
      </c>
      <c r="B363" s="7" t="s">
        <v>122</v>
      </c>
      <c r="C363" s="654" t="s">
        <v>152</v>
      </c>
      <c r="D363" s="655"/>
      <c r="E363" s="654" t="s">
        <v>122</v>
      </c>
      <c r="F363" s="655"/>
      <c r="G363" s="15">
        <v>50000</v>
      </c>
      <c r="H363" s="9"/>
    </row>
    <row r="364" spans="1:8" ht="27" customHeight="1" x14ac:dyDescent="0.15">
      <c r="A364" s="6">
        <v>12.15</v>
      </c>
      <c r="B364" s="7" t="s">
        <v>122</v>
      </c>
      <c r="C364" s="654" t="s">
        <v>124</v>
      </c>
      <c r="D364" s="655"/>
      <c r="E364" s="654" t="s">
        <v>122</v>
      </c>
      <c r="F364" s="655"/>
      <c r="G364" s="8">
        <v>20000</v>
      </c>
      <c r="H364" s="9"/>
    </row>
    <row r="365" spans="1:8" ht="27" customHeight="1" x14ac:dyDescent="0.15">
      <c r="A365" s="9">
        <v>12.15</v>
      </c>
      <c r="B365" s="7" t="s">
        <v>122</v>
      </c>
      <c r="C365" s="654" t="s">
        <v>155</v>
      </c>
      <c r="D365" s="655"/>
      <c r="E365" s="654" t="s">
        <v>122</v>
      </c>
      <c r="F365" s="655"/>
      <c r="G365" s="8">
        <v>10000</v>
      </c>
      <c r="H365" s="9"/>
    </row>
    <row r="366" spans="1:8" ht="27" customHeight="1" x14ac:dyDescent="0.15">
      <c r="A366" s="9"/>
      <c r="B366" s="7" t="s">
        <v>122</v>
      </c>
      <c r="C366" s="654" t="s">
        <v>156</v>
      </c>
      <c r="D366" s="655"/>
      <c r="E366" s="654" t="s">
        <v>122</v>
      </c>
      <c r="F366" s="655"/>
      <c r="G366" s="8">
        <v>50000</v>
      </c>
      <c r="H366" s="9"/>
    </row>
    <row r="367" spans="1:8" ht="27" customHeight="1" x14ac:dyDescent="0.15">
      <c r="A367" s="6">
        <v>12.21</v>
      </c>
      <c r="B367" s="7" t="s">
        <v>122</v>
      </c>
      <c r="C367" s="654" t="s">
        <v>125</v>
      </c>
      <c r="D367" s="655"/>
      <c r="E367" s="654" t="s">
        <v>122</v>
      </c>
      <c r="F367" s="655"/>
      <c r="G367" s="8">
        <v>3000</v>
      </c>
      <c r="H367" s="9"/>
    </row>
    <row r="368" spans="1:8" ht="27" customHeight="1" x14ac:dyDescent="0.15">
      <c r="A368" s="9"/>
      <c r="B368" s="7" t="s">
        <v>122</v>
      </c>
      <c r="C368" s="654" t="s">
        <v>130</v>
      </c>
      <c r="D368" s="655"/>
      <c r="E368" s="654" t="s">
        <v>122</v>
      </c>
      <c r="F368" s="655"/>
      <c r="G368" s="8">
        <v>5000</v>
      </c>
      <c r="H368" s="9"/>
    </row>
    <row r="369" spans="1:8" ht="27" customHeight="1" x14ac:dyDescent="0.15">
      <c r="A369" s="9"/>
      <c r="B369" s="7" t="s">
        <v>122</v>
      </c>
      <c r="C369" s="654" t="s">
        <v>157</v>
      </c>
      <c r="D369" s="655"/>
      <c r="E369" s="654" t="s">
        <v>122</v>
      </c>
      <c r="F369" s="655"/>
      <c r="G369" s="8">
        <v>10000</v>
      </c>
      <c r="H369" s="9"/>
    </row>
    <row r="370" spans="1:8" ht="27" customHeight="1" x14ac:dyDescent="0.15">
      <c r="A370" s="6">
        <v>12.22</v>
      </c>
      <c r="B370" s="7" t="s">
        <v>122</v>
      </c>
      <c r="C370" s="654" t="s">
        <v>131</v>
      </c>
      <c r="D370" s="655"/>
      <c r="E370" s="654" t="s">
        <v>122</v>
      </c>
      <c r="F370" s="655"/>
      <c r="G370" s="8">
        <v>5000</v>
      </c>
      <c r="H370" s="9"/>
    </row>
    <row r="371" spans="1:8" ht="27" customHeight="1" x14ac:dyDescent="0.15">
      <c r="A371" s="6">
        <v>12.28</v>
      </c>
      <c r="B371" s="7" t="s">
        <v>122</v>
      </c>
      <c r="C371" s="654" t="s">
        <v>132</v>
      </c>
      <c r="D371" s="655"/>
      <c r="E371" s="654" t="s">
        <v>122</v>
      </c>
      <c r="F371" s="655"/>
      <c r="G371" s="8">
        <v>10000</v>
      </c>
      <c r="H371" s="9"/>
    </row>
    <row r="372" spans="1:8" ht="27" customHeight="1" x14ac:dyDescent="0.15">
      <c r="A372" s="9"/>
      <c r="B372" s="7" t="s">
        <v>122</v>
      </c>
      <c r="C372" s="654" t="s">
        <v>133</v>
      </c>
      <c r="D372" s="655"/>
      <c r="E372" s="654" t="s">
        <v>122</v>
      </c>
      <c r="F372" s="655"/>
      <c r="G372" s="8">
        <v>10000</v>
      </c>
      <c r="H372" s="9"/>
    </row>
    <row r="373" spans="1:8" ht="27" customHeight="1" x14ac:dyDescent="0.15">
      <c r="A373" s="9"/>
      <c r="B373" s="7" t="s">
        <v>122</v>
      </c>
      <c r="C373" s="654" t="s">
        <v>134</v>
      </c>
      <c r="D373" s="655"/>
      <c r="E373" s="654" t="s">
        <v>122</v>
      </c>
      <c r="F373" s="655"/>
      <c r="G373" s="8">
        <v>5000</v>
      </c>
      <c r="H373" s="9"/>
    </row>
    <row r="374" spans="1:8" ht="27" customHeight="1" x14ac:dyDescent="0.15">
      <c r="A374" s="9"/>
      <c r="B374" s="7" t="s">
        <v>122</v>
      </c>
      <c r="C374" s="654" t="s">
        <v>135</v>
      </c>
      <c r="D374" s="655"/>
      <c r="E374" s="654" t="s">
        <v>122</v>
      </c>
      <c r="F374" s="655"/>
      <c r="G374" s="8">
        <v>10000</v>
      </c>
      <c r="H374" s="9"/>
    </row>
    <row r="375" spans="1:8" ht="27" customHeight="1" x14ac:dyDescent="0.15">
      <c r="A375" s="9"/>
      <c r="B375" s="7" t="s">
        <v>122</v>
      </c>
      <c r="C375" s="654" t="s">
        <v>174</v>
      </c>
      <c r="D375" s="655"/>
      <c r="E375" s="654" t="s">
        <v>122</v>
      </c>
      <c r="F375" s="655"/>
      <c r="G375" s="8">
        <v>50000</v>
      </c>
      <c r="H375" s="9"/>
    </row>
    <row r="376" spans="1:8" ht="27" customHeight="1" x14ac:dyDescent="0.15">
      <c r="A376" s="9"/>
      <c r="B376" s="7" t="s">
        <v>122</v>
      </c>
      <c r="C376" s="654" t="s">
        <v>136</v>
      </c>
      <c r="D376" s="655"/>
      <c r="E376" s="654" t="s">
        <v>122</v>
      </c>
      <c r="F376" s="655"/>
      <c r="G376" s="8">
        <v>10000</v>
      </c>
      <c r="H376" s="9"/>
    </row>
    <row r="377" spans="1:8" ht="27" customHeight="1" x14ac:dyDescent="0.15">
      <c r="A377" s="9"/>
      <c r="B377" s="7" t="s">
        <v>122</v>
      </c>
      <c r="C377" s="654" t="s">
        <v>137</v>
      </c>
      <c r="D377" s="655"/>
      <c r="E377" s="654" t="s">
        <v>122</v>
      </c>
      <c r="F377" s="655"/>
      <c r="G377" s="8">
        <v>10000</v>
      </c>
      <c r="H377" s="9"/>
    </row>
    <row r="378" spans="1:8" ht="27" customHeight="1" x14ac:dyDescent="0.15">
      <c r="A378" s="9">
        <v>12.28</v>
      </c>
      <c r="B378" s="56" t="s">
        <v>115</v>
      </c>
      <c r="C378" s="654" t="s">
        <v>175</v>
      </c>
      <c r="D378" s="655"/>
      <c r="E378" s="654" t="s">
        <v>410</v>
      </c>
      <c r="F378" s="655"/>
      <c r="G378" s="8">
        <v>20000</v>
      </c>
      <c r="H378" s="9"/>
    </row>
    <row r="379" spans="1:8" ht="27" customHeight="1" x14ac:dyDescent="0.15">
      <c r="A379" s="9"/>
      <c r="B379" s="7" t="s">
        <v>122</v>
      </c>
      <c r="C379" s="654" t="s">
        <v>139</v>
      </c>
      <c r="D379" s="655"/>
      <c r="E379" s="654" t="s">
        <v>122</v>
      </c>
      <c r="F379" s="655"/>
      <c r="G379" s="8">
        <v>10000</v>
      </c>
      <c r="H379" s="9"/>
    </row>
    <row r="380" spans="1:8" ht="27" customHeight="1" x14ac:dyDescent="0.15">
      <c r="A380" s="9"/>
      <c r="B380" s="7" t="s">
        <v>122</v>
      </c>
      <c r="C380" s="654" t="s">
        <v>140</v>
      </c>
      <c r="D380" s="655"/>
      <c r="E380" s="654" t="s">
        <v>122</v>
      </c>
      <c r="F380" s="655"/>
      <c r="G380" s="8">
        <v>5000</v>
      </c>
      <c r="H380" s="9"/>
    </row>
    <row r="381" spans="1:8" ht="27" customHeight="1" x14ac:dyDescent="0.15">
      <c r="A381" s="9"/>
      <c r="B381" s="7" t="s">
        <v>122</v>
      </c>
      <c r="C381" s="654" t="s">
        <v>141</v>
      </c>
      <c r="D381" s="655"/>
      <c r="E381" s="654" t="s">
        <v>122</v>
      </c>
      <c r="F381" s="655"/>
      <c r="G381" s="8">
        <v>10000</v>
      </c>
      <c r="H381" s="9"/>
    </row>
    <row r="382" spans="1:8" ht="27" customHeight="1" x14ac:dyDescent="0.15">
      <c r="A382" s="9"/>
      <c r="B382" s="7" t="s">
        <v>122</v>
      </c>
      <c r="C382" s="654" t="s">
        <v>142</v>
      </c>
      <c r="D382" s="655"/>
      <c r="E382" s="654" t="s">
        <v>122</v>
      </c>
      <c r="F382" s="655"/>
      <c r="G382" s="8">
        <v>10000</v>
      </c>
      <c r="H382" s="9"/>
    </row>
    <row r="383" spans="1:8" ht="27" customHeight="1" x14ac:dyDescent="0.15">
      <c r="A383" s="9"/>
      <c r="B383" s="7" t="s">
        <v>122</v>
      </c>
      <c r="C383" s="654" t="s">
        <v>143</v>
      </c>
      <c r="D383" s="655"/>
      <c r="E383" s="654" t="s">
        <v>122</v>
      </c>
      <c r="F383" s="655"/>
      <c r="G383" s="8">
        <v>10000</v>
      </c>
      <c r="H383" s="9"/>
    </row>
    <row r="384" spans="1:8" ht="27" customHeight="1" x14ac:dyDescent="0.15">
      <c r="A384" s="9"/>
      <c r="B384" s="7" t="s">
        <v>122</v>
      </c>
      <c r="C384" s="654" t="s">
        <v>144</v>
      </c>
      <c r="D384" s="655"/>
      <c r="E384" s="654" t="s">
        <v>122</v>
      </c>
      <c r="F384" s="655"/>
      <c r="G384" s="8">
        <v>10000</v>
      </c>
      <c r="H384" s="9"/>
    </row>
    <row r="385" spans="1:8" ht="27" customHeight="1" x14ac:dyDescent="0.15">
      <c r="A385" s="6"/>
      <c r="B385" s="7" t="s">
        <v>122</v>
      </c>
      <c r="C385" s="654" t="s">
        <v>178</v>
      </c>
      <c r="D385" s="655"/>
      <c r="E385" s="654" t="s">
        <v>122</v>
      </c>
      <c r="F385" s="655"/>
      <c r="G385" s="8">
        <v>50000</v>
      </c>
      <c r="H385" s="9"/>
    </row>
    <row r="386" spans="1:8" ht="27" customHeight="1" x14ac:dyDescent="0.15">
      <c r="A386" s="6"/>
      <c r="B386" s="7" t="s">
        <v>122</v>
      </c>
      <c r="C386" s="654" t="s">
        <v>145</v>
      </c>
      <c r="D386" s="655"/>
      <c r="E386" s="654" t="s">
        <v>122</v>
      </c>
      <c r="F386" s="655"/>
      <c r="G386" s="8">
        <v>10000</v>
      </c>
      <c r="H386" s="5"/>
    </row>
    <row r="387" spans="1:8" ht="27" customHeight="1" x14ac:dyDescent="0.15">
      <c r="A387" s="51" t="s">
        <v>384</v>
      </c>
      <c r="B387" s="7" t="s">
        <v>122</v>
      </c>
      <c r="C387" s="654" t="s">
        <v>146</v>
      </c>
      <c r="D387" s="655"/>
      <c r="E387" s="654" t="s">
        <v>122</v>
      </c>
      <c r="F387" s="655"/>
      <c r="G387" s="8">
        <v>10000</v>
      </c>
      <c r="H387" s="5"/>
    </row>
    <row r="388" spans="1:8" ht="27" customHeight="1" thickBot="1" x14ac:dyDescent="0.2">
      <c r="A388" s="6">
        <v>12.31</v>
      </c>
      <c r="B388" s="7" t="s">
        <v>122</v>
      </c>
      <c r="C388" s="654" t="s">
        <v>161</v>
      </c>
      <c r="D388" s="655"/>
      <c r="E388" s="654" t="s">
        <v>122</v>
      </c>
      <c r="F388" s="655"/>
      <c r="G388" s="8">
        <v>20000</v>
      </c>
      <c r="H388" s="5"/>
    </row>
    <row r="389" spans="1:8" ht="27" customHeight="1" thickTop="1" thickBot="1" x14ac:dyDescent="0.2">
      <c r="A389" s="9"/>
      <c r="B389" s="9"/>
      <c r="C389" s="654"/>
      <c r="D389" s="655"/>
      <c r="E389" s="660" t="s">
        <v>176</v>
      </c>
      <c r="F389" s="661"/>
      <c r="G389" s="11">
        <v>663000</v>
      </c>
      <c r="H389" s="5"/>
    </row>
    <row r="390" spans="1:8" ht="27" customHeight="1" thickTop="1" thickBot="1" x14ac:dyDescent="0.2">
      <c r="A390" s="9"/>
      <c r="B390" s="9"/>
      <c r="C390" s="654"/>
      <c r="D390" s="655"/>
      <c r="E390" s="660" t="s">
        <v>177</v>
      </c>
      <c r="F390" s="661"/>
      <c r="G390" s="11">
        <f>G356+G389</f>
        <v>8886000</v>
      </c>
      <c r="H390" s="5"/>
    </row>
    <row r="391" spans="1:8" ht="27" customHeight="1" thickTop="1" x14ac:dyDescent="0.15"/>
    <row r="392" spans="1:8" ht="27" customHeight="1" thickBot="1" x14ac:dyDescent="0.2">
      <c r="A392" s="680" t="s">
        <v>75</v>
      </c>
      <c r="B392" s="680"/>
      <c r="C392" s="680"/>
      <c r="D392" s="680"/>
      <c r="E392" s="680"/>
      <c r="F392" s="680"/>
      <c r="G392" s="680"/>
      <c r="H392" s="680"/>
    </row>
    <row r="393" spans="1:8" ht="27" customHeight="1" thickBot="1" x14ac:dyDescent="0.2">
      <c r="A393" s="26" t="s">
        <v>72</v>
      </c>
      <c r="B393" s="26" t="s">
        <v>73</v>
      </c>
      <c r="C393" s="26" t="s">
        <v>74</v>
      </c>
      <c r="D393" s="26" t="s">
        <v>51</v>
      </c>
      <c r="E393" s="26" t="s">
        <v>50</v>
      </c>
      <c r="F393" s="26" t="s">
        <v>49</v>
      </c>
      <c r="G393" s="26" t="s">
        <v>76</v>
      </c>
      <c r="H393" s="26" t="s">
        <v>48</v>
      </c>
    </row>
    <row r="394" spans="1:8" ht="27" customHeight="1" x14ac:dyDescent="0.15">
      <c r="A394" s="681" t="s">
        <v>182</v>
      </c>
      <c r="B394" s="667" t="s">
        <v>183</v>
      </c>
      <c r="C394" s="25" t="s">
        <v>184</v>
      </c>
      <c r="D394" s="667" t="s">
        <v>186</v>
      </c>
      <c r="E394" s="667" t="s">
        <v>187</v>
      </c>
      <c r="F394" s="667">
        <v>12</v>
      </c>
      <c r="G394" s="667" t="s">
        <v>188</v>
      </c>
      <c r="H394" s="667" t="s">
        <v>189</v>
      </c>
    </row>
    <row r="395" spans="1:8" ht="27" customHeight="1" x14ac:dyDescent="0.15">
      <c r="A395" s="649"/>
      <c r="B395" s="647"/>
      <c r="C395" s="16" t="s">
        <v>185</v>
      </c>
      <c r="D395" s="647"/>
      <c r="E395" s="647"/>
      <c r="F395" s="647"/>
      <c r="G395" s="647"/>
      <c r="H395" s="647"/>
    </row>
    <row r="396" spans="1:8" ht="27" customHeight="1" x14ac:dyDescent="0.15">
      <c r="A396" s="668" t="s">
        <v>387</v>
      </c>
      <c r="B396" s="646" t="s">
        <v>122</v>
      </c>
      <c r="C396" s="22" t="s">
        <v>190</v>
      </c>
      <c r="D396" s="646" t="s">
        <v>192</v>
      </c>
      <c r="E396" s="646" t="s">
        <v>193</v>
      </c>
      <c r="F396" s="646">
        <v>2</v>
      </c>
      <c r="G396" s="646" t="s">
        <v>194</v>
      </c>
      <c r="H396" s="646" t="s">
        <v>195</v>
      </c>
    </row>
    <row r="397" spans="1:8" ht="27" customHeight="1" x14ac:dyDescent="0.15">
      <c r="A397" s="669"/>
      <c r="B397" s="667"/>
      <c r="C397" s="23" t="s">
        <v>191</v>
      </c>
      <c r="D397" s="667"/>
      <c r="E397" s="667"/>
      <c r="F397" s="667"/>
      <c r="G397" s="667"/>
      <c r="H397" s="667"/>
    </row>
    <row r="398" spans="1:8" ht="27" customHeight="1" x14ac:dyDescent="0.15">
      <c r="A398" s="670"/>
      <c r="B398" s="647"/>
      <c r="C398" s="24" t="s">
        <v>173</v>
      </c>
      <c r="D398" s="647"/>
      <c r="E398" s="647"/>
      <c r="F398" s="647"/>
      <c r="G398" s="647"/>
      <c r="H398" s="647"/>
    </row>
    <row r="399" spans="1:8" ht="27" customHeight="1" x14ac:dyDescent="0.15">
      <c r="A399" s="7"/>
      <c r="B399" s="7" t="s">
        <v>122</v>
      </c>
      <c r="C399" s="7" t="s">
        <v>122</v>
      </c>
      <c r="D399" s="7" t="s">
        <v>122</v>
      </c>
      <c r="E399" s="7" t="s">
        <v>196</v>
      </c>
      <c r="F399" s="7">
        <v>14</v>
      </c>
      <c r="G399" s="7" t="s">
        <v>197</v>
      </c>
      <c r="H399" s="7" t="s">
        <v>198</v>
      </c>
    </row>
    <row r="400" spans="1:8" ht="27" customHeight="1" x14ac:dyDescent="0.15">
      <c r="A400" s="7"/>
      <c r="B400" s="7" t="s">
        <v>122</v>
      </c>
      <c r="C400" s="7" t="s">
        <v>122</v>
      </c>
      <c r="D400" s="7" t="s">
        <v>122</v>
      </c>
      <c r="E400" s="7" t="s">
        <v>199</v>
      </c>
      <c r="F400" s="7">
        <v>10</v>
      </c>
      <c r="G400" s="7" t="s">
        <v>194</v>
      </c>
      <c r="H400" s="7" t="s">
        <v>200</v>
      </c>
    </row>
    <row r="401" spans="1:8" ht="27" customHeight="1" x14ac:dyDescent="0.15">
      <c r="A401" s="648">
        <v>1.21</v>
      </c>
      <c r="B401" s="646" t="s">
        <v>122</v>
      </c>
      <c r="C401" s="646" t="s">
        <v>201</v>
      </c>
      <c r="D401" s="646" t="s">
        <v>122</v>
      </c>
      <c r="E401" s="20" t="s">
        <v>202</v>
      </c>
      <c r="F401" s="646">
        <v>21</v>
      </c>
      <c r="G401" s="646" t="s">
        <v>194</v>
      </c>
      <c r="H401" s="646" t="s">
        <v>204</v>
      </c>
    </row>
    <row r="402" spans="1:8" ht="27" customHeight="1" x14ac:dyDescent="0.15">
      <c r="A402" s="649"/>
      <c r="B402" s="647"/>
      <c r="C402" s="647"/>
      <c r="D402" s="647"/>
      <c r="E402" s="16" t="s">
        <v>203</v>
      </c>
      <c r="F402" s="647"/>
      <c r="G402" s="647"/>
      <c r="H402" s="647"/>
    </row>
    <row r="403" spans="1:8" ht="27" customHeight="1" x14ac:dyDescent="0.15">
      <c r="A403" s="7"/>
      <c r="B403" s="7" t="s">
        <v>122</v>
      </c>
      <c r="C403" s="7" t="s">
        <v>122</v>
      </c>
      <c r="D403" s="7" t="s">
        <v>122</v>
      </c>
      <c r="E403" s="7" t="s">
        <v>122</v>
      </c>
      <c r="F403" s="7">
        <v>7</v>
      </c>
      <c r="G403" s="7" t="s">
        <v>194</v>
      </c>
      <c r="H403" s="7" t="s">
        <v>127</v>
      </c>
    </row>
    <row r="404" spans="1:8" ht="27" customHeight="1" x14ac:dyDescent="0.15">
      <c r="A404" s="6">
        <v>1.22</v>
      </c>
      <c r="B404" s="7" t="s">
        <v>122</v>
      </c>
      <c r="C404" s="7" t="s">
        <v>205</v>
      </c>
      <c r="D404" s="7" t="s">
        <v>192</v>
      </c>
      <c r="E404" s="7" t="s">
        <v>206</v>
      </c>
      <c r="F404" s="7">
        <v>8</v>
      </c>
      <c r="G404" s="7" t="s">
        <v>194</v>
      </c>
      <c r="H404" s="7" t="s">
        <v>127</v>
      </c>
    </row>
    <row r="405" spans="1:8" ht="27" customHeight="1" x14ac:dyDescent="0.15">
      <c r="A405" s="6">
        <v>1.22</v>
      </c>
      <c r="B405" s="7" t="s">
        <v>414</v>
      </c>
      <c r="C405" s="7" t="s">
        <v>415</v>
      </c>
      <c r="D405" s="7" t="s">
        <v>416</v>
      </c>
      <c r="E405" s="7" t="s">
        <v>207</v>
      </c>
      <c r="F405" s="7">
        <v>2</v>
      </c>
      <c r="G405" s="7" t="s">
        <v>197</v>
      </c>
      <c r="H405" s="7" t="s">
        <v>127</v>
      </c>
    </row>
    <row r="406" spans="1:8" ht="27" customHeight="1" x14ac:dyDescent="0.15">
      <c r="A406" s="7"/>
      <c r="B406" s="7" t="s">
        <v>122</v>
      </c>
      <c r="C406" s="7" t="s">
        <v>122</v>
      </c>
      <c r="D406" s="7" t="s">
        <v>122</v>
      </c>
      <c r="E406" s="7" t="s">
        <v>208</v>
      </c>
      <c r="F406" s="7">
        <v>1</v>
      </c>
      <c r="G406" s="7" t="s">
        <v>197</v>
      </c>
      <c r="H406" s="7" t="s">
        <v>127</v>
      </c>
    </row>
    <row r="407" spans="1:8" ht="27" customHeight="1" x14ac:dyDescent="0.15">
      <c r="A407" s="7"/>
      <c r="B407" s="7" t="s">
        <v>122</v>
      </c>
      <c r="C407" s="7" t="s">
        <v>205</v>
      </c>
      <c r="D407" s="7" t="s">
        <v>122</v>
      </c>
      <c r="E407" s="7" t="s">
        <v>206</v>
      </c>
      <c r="F407" s="7">
        <v>8</v>
      </c>
      <c r="G407" s="7" t="s">
        <v>194</v>
      </c>
      <c r="H407" s="9"/>
    </row>
    <row r="408" spans="1:8" ht="27" customHeight="1" x14ac:dyDescent="0.15">
      <c r="A408" s="7"/>
      <c r="B408" s="7" t="s">
        <v>122</v>
      </c>
      <c r="C408" s="7" t="s">
        <v>122</v>
      </c>
      <c r="D408" s="7" t="s">
        <v>122</v>
      </c>
      <c r="E408" s="7" t="s">
        <v>207</v>
      </c>
      <c r="F408" s="7">
        <v>2</v>
      </c>
      <c r="G408" s="7" t="s">
        <v>197</v>
      </c>
      <c r="H408" s="9"/>
    </row>
    <row r="409" spans="1:8" ht="27" customHeight="1" x14ac:dyDescent="0.15">
      <c r="A409" s="7"/>
      <c r="B409" s="7" t="s">
        <v>122</v>
      </c>
      <c r="C409" s="7" t="s">
        <v>122</v>
      </c>
      <c r="D409" s="7" t="s">
        <v>122</v>
      </c>
      <c r="E409" s="7" t="s">
        <v>208</v>
      </c>
      <c r="F409" s="7">
        <v>1</v>
      </c>
      <c r="G409" s="7" t="s">
        <v>197</v>
      </c>
      <c r="H409" s="9"/>
    </row>
    <row r="410" spans="1:8" ht="27" customHeight="1" x14ac:dyDescent="0.15">
      <c r="A410" s="648">
        <v>3.4</v>
      </c>
      <c r="B410" s="646" t="s">
        <v>122</v>
      </c>
      <c r="C410" s="646" t="s">
        <v>209</v>
      </c>
      <c r="D410" s="646" t="s">
        <v>210</v>
      </c>
      <c r="E410" s="646" t="s">
        <v>211</v>
      </c>
      <c r="F410" s="646">
        <v>3</v>
      </c>
      <c r="G410" s="646" t="s">
        <v>197</v>
      </c>
      <c r="H410" s="20" t="s">
        <v>127</v>
      </c>
    </row>
    <row r="411" spans="1:8" ht="27" customHeight="1" x14ac:dyDescent="0.15">
      <c r="A411" s="649"/>
      <c r="B411" s="647"/>
      <c r="C411" s="647"/>
      <c r="D411" s="647"/>
      <c r="E411" s="647"/>
      <c r="F411" s="647"/>
      <c r="G411" s="647"/>
      <c r="H411" s="48" t="s">
        <v>212</v>
      </c>
    </row>
    <row r="412" spans="1:8" ht="27" customHeight="1" x14ac:dyDescent="0.15">
      <c r="A412" s="6">
        <v>5.28</v>
      </c>
      <c r="B412" s="7" t="s">
        <v>122</v>
      </c>
      <c r="C412" s="7" t="s">
        <v>201</v>
      </c>
      <c r="D412" s="7" t="s">
        <v>192</v>
      </c>
      <c r="E412" s="7" t="s">
        <v>199</v>
      </c>
      <c r="F412" s="7">
        <v>13</v>
      </c>
      <c r="G412" s="7" t="s">
        <v>194</v>
      </c>
      <c r="H412" s="9"/>
    </row>
    <row r="413" spans="1:8" ht="27" customHeight="1" x14ac:dyDescent="0.15">
      <c r="A413" s="9"/>
      <c r="B413" s="7" t="s">
        <v>122</v>
      </c>
      <c r="C413" s="7" t="s">
        <v>201</v>
      </c>
      <c r="D413" s="7" t="s">
        <v>122</v>
      </c>
      <c r="E413" s="7" t="s">
        <v>199</v>
      </c>
      <c r="F413" s="7">
        <v>7</v>
      </c>
      <c r="G413" s="7" t="s">
        <v>194</v>
      </c>
      <c r="H413" s="7" t="s">
        <v>127</v>
      </c>
    </row>
    <row r="414" spans="1:8" ht="27" customHeight="1" x14ac:dyDescent="0.15">
      <c r="A414" s="6">
        <v>9.25</v>
      </c>
      <c r="B414" s="7" t="s">
        <v>122</v>
      </c>
      <c r="C414" s="7" t="s">
        <v>173</v>
      </c>
      <c r="D414" s="7" t="s">
        <v>122</v>
      </c>
      <c r="E414" s="7" t="s">
        <v>199</v>
      </c>
      <c r="F414" s="7">
        <v>32</v>
      </c>
      <c r="G414" s="7" t="s">
        <v>194</v>
      </c>
      <c r="H414" s="9"/>
    </row>
    <row r="415" spans="1:8" ht="27" customHeight="1" x14ac:dyDescent="0.15">
      <c r="A415" s="7"/>
      <c r="B415" s="7" t="s">
        <v>122</v>
      </c>
      <c r="C415" s="7" t="s">
        <v>122</v>
      </c>
      <c r="D415" s="7" t="s">
        <v>122</v>
      </c>
      <c r="E415" s="7" t="s">
        <v>196</v>
      </c>
      <c r="F415" s="7">
        <v>4</v>
      </c>
      <c r="G415" s="7" t="s">
        <v>213</v>
      </c>
      <c r="H415" s="9"/>
    </row>
    <row r="416" spans="1:8" ht="24.75" customHeight="1" x14ac:dyDescent="0.15">
      <c r="A416" s="646"/>
      <c r="B416" s="646" t="s">
        <v>122</v>
      </c>
      <c r="C416" s="20" t="s">
        <v>214</v>
      </c>
      <c r="D416" s="646" t="s">
        <v>122</v>
      </c>
      <c r="E416" s="20" t="s">
        <v>216</v>
      </c>
      <c r="F416" s="646">
        <v>8</v>
      </c>
      <c r="G416" s="646" t="s">
        <v>194</v>
      </c>
      <c r="H416" s="690"/>
    </row>
    <row r="417" spans="1:8" ht="22.5" customHeight="1" x14ac:dyDescent="0.15">
      <c r="A417" s="647"/>
      <c r="B417" s="647"/>
      <c r="C417" s="16" t="s">
        <v>215</v>
      </c>
      <c r="D417" s="647"/>
      <c r="E417" s="16" t="s">
        <v>217</v>
      </c>
      <c r="F417" s="647"/>
      <c r="G417" s="647"/>
      <c r="H417" s="691"/>
    </row>
    <row r="418" spans="1:8" ht="27" customHeight="1" x14ac:dyDescent="0.15">
      <c r="A418" s="648"/>
      <c r="B418" s="646" t="s">
        <v>122</v>
      </c>
      <c r="C418" s="646" t="s">
        <v>122</v>
      </c>
      <c r="D418" s="646" t="s">
        <v>122</v>
      </c>
      <c r="E418" s="20" t="s">
        <v>216</v>
      </c>
      <c r="F418" s="646">
        <v>6</v>
      </c>
      <c r="G418" s="646" t="s">
        <v>194</v>
      </c>
      <c r="H418" s="690"/>
    </row>
    <row r="419" spans="1:8" ht="27" customHeight="1" x14ac:dyDescent="0.15">
      <c r="A419" s="649"/>
      <c r="B419" s="647"/>
      <c r="C419" s="647"/>
      <c r="D419" s="647"/>
      <c r="E419" s="16" t="s">
        <v>218</v>
      </c>
      <c r="F419" s="647"/>
      <c r="G419" s="647"/>
      <c r="H419" s="691"/>
    </row>
    <row r="420" spans="1:8" ht="27" customHeight="1" x14ac:dyDescent="0.15">
      <c r="A420" s="648">
        <v>9.25</v>
      </c>
      <c r="B420" s="646" t="s">
        <v>183</v>
      </c>
      <c r="C420" s="7" t="s">
        <v>388</v>
      </c>
      <c r="D420" s="7" t="s">
        <v>389</v>
      </c>
      <c r="E420" s="7" t="s">
        <v>219</v>
      </c>
      <c r="F420" s="7">
        <v>4</v>
      </c>
      <c r="G420" s="7" t="s">
        <v>194</v>
      </c>
      <c r="H420" s="9"/>
    </row>
    <row r="421" spans="1:8" ht="27" customHeight="1" x14ac:dyDescent="0.15">
      <c r="A421" s="649"/>
      <c r="B421" s="647"/>
      <c r="C421" s="7" t="s">
        <v>122</v>
      </c>
      <c r="D421" s="7" t="s">
        <v>122</v>
      </c>
      <c r="E421" s="7" t="s">
        <v>220</v>
      </c>
      <c r="F421" s="7">
        <v>2</v>
      </c>
      <c r="G421" s="7" t="s">
        <v>194</v>
      </c>
      <c r="H421" s="9"/>
    </row>
    <row r="422" spans="1:8" ht="27" customHeight="1" x14ac:dyDescent="0.15">
      <c r="A422" s="6">
        <v>10.15</v>
      </c>
      <c r="B422" s="7" t="s">
        <v>122</v>
      </c>
      <c r="C422" s="7" t="s">
        <v>221</v>
      </c>
      <c r="D422" s="7" t="s">
        <v>222</v>
      </c>
      <c r="E422" s="7" t="s">
        <v>223</v>
      </c>
      <c r="F422" s="7">
        <v>28</v>
      </c>
      <c r="G422" s="7" t="s">
        <v>224</v>
      </c>
      <c r="H422" s="9"/>
    </row>
    <row r="423" spans="1:8" ht="27" customHeight="1" x14ac:dyDescent="0.15">
      <c r="A423" s="9"/>
      <c r="B423" s="7" t="s">
        <v>122</v>
      </c>
      <c r="C423" s="7" t="s">
        <v>122</v>
      </c>
      <c r="D423" s="7" t="s">
        <v>122</v>
      </c>
      <c r="E423" s="7" t="s">
        <v>225</v>
      </c>
      <c r="F423" s="7">
        <v>20</v>
      </c>
      <c r="G423" s="7" t="s">
        <v>224</v>
      </c>
      <c r="H423" s="9"/>
    </row>
    <row r="424" spans="1:8" ht="27" customHeight="1" x14ac:dyDescent="0.15">
      <c r="A424" s="9"/>
      <c r="B424" s="7" t="s">
        <v>122</v>
      </c>
      <c r="C424" s="7" t="s">
        <v>122</v>
      </c>
      <c r="D424" s="7" t="s">
        <v>122</v>
      </c>
      <c r="E424" s="7" t="s">
        <v>226</v>
      </c>
      <c r="F424" s="7">
        <v>4</v>
      </c>
      <c r="G424" s="7" t="s">
        <v>224</v>
      </c>
      <c r="H424" s="9"/>
    </row>
    <row r="425" spans="1:8" ht="27" customHeight="1" x14ac:dyDescent="0.15">
      <c r="A425" s="6">
        <v>10.15</v>
      </c>
      <c r="B425" s="7" t="s">
        <v>183</v>
      </c>
      <c r="C425" s="7" t="s">
        <v>221</v>
      </c>
      <c r="D425" s="7" t="s">
        <v>222</v>
      </c>
      <c r="E425" s="7" t="s">
        <v>227</v>
      </c>
      <c r="F425" s="7">
        <v>3</v>
      </c>
      <c r="G425" s="7" t="s">
        <v>224</v>
      </c>
      <c r="H425" s="9"/>
    </row>
    <row r="426" spans="1:8" ht="27" customHeight="1" x14ac:dyDescent="0.15">
      <c r="A426" s="9"/>
      <c r="B426" s="7" t="s">
        <v>122</v>
      </c>
      <c r="C426" s="7" t="s">
        <v>122</v>
      </c>
      <c r="D426" s="7" t="s">
        <v>122</v>
      </c>
      <c r="E426" s="7" t="s">
        <v>228</v>
      </c>
      <c r="F426" s="7">
        <v>11</v>
      </c>
      <c r="G426" s="7" t="s">
        <v>224</v>
      </c>
      <c r="H426" s="9"/>
    </row>
    <row r="427" spans="1:8" ht="27" customHeight="1" x14ac:dyDescent="0.15">
      <c r="A427" s="6" t="s">
        <v>229</v>
      </c>
      <c r="B427" s="7" t="s">
        <v>122</v>
      </c>
      <c r="C427" s="7" t="s">
        <v>230</v>
      </c>
      <c r="D427" s="7" t="s">
        <v>231</v>
      </c>
      <c r="E427" s="7" t="s">
        <v>231</v>
      </c>
      <c r="F427" s="7">
        <v>26</v>
      </c>
      <c r="G427" s="7" t="s">
        <v>232</v>
      </c>
      <c r="H427" s="9"/>
    </row>
    <row r="428" spans="1:8" ht="27" customHeight="1" x14ac:dyDescent="0.15">
      <c r="A428" s="6" t="s">
        <v>412</v>
      </c>
      <c r="B428" s="7" t="s">
        <v>122</v>
      </c>
      <c r="C428" s="7" t="s">
        <v>233</v>
      </c>
      <c r="D428" s="7" t="s">
        <v>234</v>
      </c>
      <c r="E428" s="7" t="s">
        <v>235</v>
      </c>
      <c r="F428" s="7">
        <v>20</v>
      </c>
      <c r="G428" s="7" t="s">
        <v>236</v>
      </c>
      <c r="H428" s="9"/>
    </row>
    <row r="429" spans="1:8" ht="27" customHeight="1" x14ac:dyDescent="0.15">
      <c r="A429" s="9"/>
      <c r="B429" s="7" t="s">
        <v>122</v>
      </c>
      <c r="C429" s="7" t="s">
        <v>122</v>
      </c>
      <c r="D429" s="7" t="s">
        <v>122</v>
      </c>
      <c r="E429" s="7" t="s">
        <v>237</v>
      </c>
      <c r="F429" s="7">
        <v>10</v>
      </c>
      <c r="G429" s="7" t="s">
        <v>236</v>
      </c>
      <c r="H429" s="9"/>
    </row>
    <row r="430" spans="1:8" ht="27" customHeight="1" x14ac:dyDescent="0.15">
      <c r="A430" s="9"/>
      <c r="B430" s="7" t="s">
        <v>122</v>
      </c>
      <c r="C430" s="7" t="s">
        <v>122</v>
      </c>
      <c r="D430" s="7" t="s">
        <v>122</v>
      </c>
      <c r="E430" s="7" t="s">
        <v>238</v>
      </c>
      <c r="F430" s="7">
        <v>20</v>
      </c>
      <c r="G430" s="7" t="s">
        <v>236</v>
      </c>
      <c r="H430" s="9"/>
    </row>
    <row r="431" spans="1:8" ht="27" customHeight="1" x14ac:dyDescent="0.15">
      <c r="A431" s="9">
        <v>12.1</v>
      </c>
      <c r="B431" s="7" t="s">
        <v>122</v>
      </c>
      <c r="C431" s="7" t="s">
        <v>122</v>
      </c>
      <c r="D431" s="7" t="s">
        <v>122</v>
      </c>
      <c r="E431" s="7" t="s">
        <v>239</v>
      </c>
      <c r="F431" s="7">
        <v>20</v>
      </c>
      <c r="G431" s="7" t="s">
        <v>236</v>
      </c>
      <c r="H431" s="9"/>
    </row>
    <row r="432" spans="1:8" ht="27" customHeight="1" x14ac:dyDescent="0.15">
      <c r="A432" s="9">
        <v>12.1</v>
      </c>
      <c r="B432" s="7" t="s">
        <v>414</v>
      </c>
      <c r="C432" s="7" t="s">
        <v>417</v>
      </c>
      <c r="D432" s="7" t="s">
        <v>418</v>
      </c>
      <c r="E432" s="7" t="s">
        <v>240</v>
      </c>
      <c r="F432" s="7">
        <v>10</v>
      </c>
      <c r="G432" s="7" t="s">
        <v>236</v>
      </c>
      <c r="H432" s="9"/>
    </row>
    <row r="433" spans="1:8" ht="27" customHeight="1" x14ac:dyDescent="0.15">
      <c r="A433" s="9"/>
      <c r="B433" s="7" t="s">
        <v>122</v>
      </c>
      <c r="C433" s="7" t="s">
        <v>122</v>
      </c>
      <c r="D433" s="7" t="s">
        <v>122</v>
      </c>
      <c r="E433" s="7" t="s">
        <v>241</v>
      </c>
      <c r="F433" s="7">
        <v>10</v>
      </c>
      <c r="G433" s="7" t="s">
        <v>236</v>
      </c>
      <c r="H433" s="9"/>
    </row>
    <row r="434" spans="1:8" ht="27" customHeight="1" x14ac:dyDescent="0.15">
      <c r="A434" s="648">
        <v>12.22</v>
      </c>
      <c r="B434" s="646" t="s">
        <v>122</v>
      </c>
      <c r="C434" s="20" t="s">
        <v>242</v>
      </c>
      <c r="D434" s="646" t="s">
        <v>244</v>
      </c>
      <c r="E434" s="646" t="s">
        <v>245</v>
      </c>
      <c r="F434" s="646">
        <v>15</v>
      </c>
      <c r="G434" s="646" t="s">
        <v>246</v>
      </c>
      <c r="H434" s="690"/>
    </row>
    <row r="435" spans="1:8" ht="27" customHeight="1" x14ac:dyDescent="0.15">
      <c r="A435" s="649"/>
      <c r="B435" s="647"/>
      <c r="C435" s="16" t="s">
        <v>243</v>
      </c>
      <c r="D435" s="647"/>
      <c r="E435" s="647"/>
      <c r="F435" s="647"/>
      <c r="G435" s="647"/>
      <c r="H435" s="691"/>
    </row>
    <row r="436" spans="1:8" ht="27" customHeight="1" x14ac:dyDescent="0.15">
      <c r="A436" s="6">
        <v>12.31</v>
      </c>
      <c r="B436" s="7" t="s">
        <v>122</v>
      </c>
      <c r="C436" s="7" t="s">
        <v>172</v>
      </c>
      <c r="D436" s="7" t="s">
        <v>247</v>
      </c>
      <c r="E436" s="7" t="s">
        <v>248</v>
      </c>
      <c r="F436" s="7">
        <v>2</v>
      </c>
      <c r="G436" s="7" t="s">
        <v>249</v>
      </c>
      <c r="H436" s="9"/>
    </row>
    <row r="437" spans="1:8" ht="27" customHeight="1" x14ac:dyDescent="0.15">
      <c r="A437" s="27"/>
      <c r="B437" s="27"/>
      <c r="C437" s="27"/>
      <c r="D437" s="27"/>
      <c r="E437" s="27"/>
      <c r="F437" s="27"/>
      <c r="G437" s="27"/>
      <c r="H437" s="27"/>
    </row>
    <row r="438" spans="1:8" ht="27" customHeight="1" x14ac:dyDescent="0.15">
      <c r="A438" s="650" t="s">
        <v>250</v>
      </c>
      <c r="B438" s="650"/>
      <c r="C438" s="650"/>
      <c r="D438" s="650"/>
      <c r="E438" s="650"/>
      <c r="F438" s="650"/>
      <c r="G438" s="650"/>
      <c r="H438" s="650"/>
    </row>
    <row r="439" spans="1:8" ht="27" customHeight="1" thickBot="1" x14ac:dyDescent="0.2">
      <c r="A439" s="28" t="s">
        <v>251</v>
      </c>
      <c r="B439" s="656" t="s">
        <v>252</v>
      </c>
      <c r="C439" s="657"/>
      <c r="D439" s="656" t="s">
        <v>149</v>
      </c>
      <c r="E439" s="657"/>
      <c r="F439" s="656" t="s">
        <v>253</v>
      </c>
      <c r="G439" s="657"/>
      <c r="H439" s="28" t="s">
        <v>254</v>
      </c>
    </row>
    <row r="440" spans="1:8" ht="27" customHeight="1" thickTop="1" x14ac:dyDescent="0.15">
      <c r="A440" s="29" t="s">
        <v>255</v>
      </c>
      <c r="B440" s="662" t="s">
        <v>403</v>
      </c>
      <c r="C440" s="663"/>
      <c r="D440" s="36"/>
      <c r="E440" s="58">
        <v>150000</v>
      </c>
      <c r="F440" s="671" t="s">
        <v>406</v>
      </c>
      <c r="G440" s="672"/>
      <c r="H440" s="31"/>
    </row>
    <row r="441" spans="1:8" ht="27" customHeight="1" x14ac:dyDescent="0.15">
      <c r="A441" s="6">
        <v>1.1200000000000001</v>
      </c>
      <c r="B441" s="654" t="s">
        <v>256</v>
      </c>
      <c r="C441" s="655"/>
      <c r="D441" s="37"/>
      <c r="E441" s="47">
        <v>300000</v>
      </c>
      <c r="F441" s="654" t="s">
        <v>257</v>
      </c>
      <c r="G441" s="655"/>
      <c r="H441" s="49" t="s">
        <v>258</v>
      </c>
    </row>
    <row r="442" spans="1:8" ht="27" customHeight="1" thickBot="1" x14ac:dyDescent="0.2">
      <c r="A442" s="51" t="s">
        <v>358</v>
      </c>
      <c r="B442" s="654" t="s">
        <v>259</v>
      </c>
      <c r="C442" s="655"/>
      <c r="D442" s="37"/>
      <c r="E442" s="47">
        <v>40000</v>
      </c>
      <c r="F442" s="654" t="s">
        <v>409</v>
      </c>
      <c r="G442" s="655"/>
      <c r="H442" s="49" t="s">
        <v>260</v>
      </c>
    </row>
    <row r="443" spans="1:8" ht="27" customHeight="1" thickTop="1" thickBot="1" x14ac:dyDescent="0.2">
      <c r="A443" s="9"/>
      <c r="B443" s="654"/>
      <c r="C443" s="655"/>
      <c r="D443" s="40" t="s">
        <v>180</v>
      </c>
      <c r="E443" s="60">
        <v>490000</v>
      </c>
      <c r="F443" s="652"/>
      <c r="G443" s="653"/>
      <c r="H443" s="9"/>
    </row>
    <row r="444" spans="1:8" ht="27" customHeight="1" thickTop="1" thickBot="1" x14ac:dyDescent="0.2">
      <c r="A444" s="9"/>
      <c r="B444" s="654"/>
      <c r="C444" s="655"/>
      <c r="D444" s="40" t="s">
        <v>179</v>
      </c>
      <c r="E444" s="61">
        <f>E443</f>
        <v>490000</v>
      </c>
      <c r="F444" s="652"/>
      <c r="G444" s="653"/>
      <c r="H444" s="9"/>
    </row>
    <row r="445" spans="1:8" ht="27" customHeight="1" thickTop="1" x14ac:dyDescent="0.15">
      <c r="A445" s="6" t="s">
        <v>261</v>
      </c>
      <c r="B445" s="654" t="s">
        <v>262</v>
      </c>
      <c r="C445" s="655"/>
      <c r="D445" s="38"/>
      <c r="E445" s="62">
        <v>35500</v>
      </c>
      <c r="F445" s="654" t="s">
        <v>263</v>
      </c>
      <c r="G445" s="655"/>
      <c r="H445" s="9"/>
    </row>
    <row r="446" spans="1:8" ht="27" customHeight="1" x14ac:dyDescent="0.15">
      <c r="A446" s="6" t="s">
        <v>264</v>
      </c>
      <c r="B446" s="654" t="s">
        <v>404</v>
      </c>
      <c r="C446" s="655"/>
      <c r="D446" s="37"/>
      <c r="E446" s="47">
        <v>90000</v>
      </c>
      <c r="F446" s="654" t="s">
        <v>405</v>
      </c>
      <c r="G446" s="655"/>
      <c r="H446" s="9"/>
    </row>
    <row r="447" spans="1:8" ht="27" customHeight="1" x14ac:dyDescent="0.15">
      <c r="A447" s="6">
        <v>2.1800000000000002</v>
      </c>
      <c r="B447" s="654" t="s">
        <v>265</v>
      </c>
      <c r="C447" s="655"/>
      <c r="D447" s="37"/>
      <c r="E447" s="47">
        <v>32000</v>
      </c>
      <c r="F447" s="654" t="s">
        <v>257</v>
      </c>
      <c r="G447" s="655"/>
      <c r="H447" s="9"/>
    </row>
    <row r="448" spans="1:8" ht="27" customHeight="1" thickBot="1" x14ac:dyDescent="0.2">
      <c r="A448" s="6">
        <v>2.2599999999999998</v>
      </c>
      <c r="B448" s="654" t="s">
        <v>266</v>
      </c>
      <c r="C448" s="655"/>
      <c r="D448" s="39"/>
      <c r="E448" s="59">
        <v>600000</v>
      </c>
      <c r="F448" s="654" t="s">
        <v>267</v>
      </c>
      <c r="G448" s="655"/>
      <c r="H448" s="9"/>
    </row>
    <row r="449" spans="1:8" ht="27" customHeight="1" thickTop="1" thickBot="1" x14ac:dyDescent="0.2">
      <c r="A449" s="9"/>
      <c r="B449" s="654"/>
      <c r="C449" s="655"/>
      <c r="D449" s="41" t="s">
        <v>180</v>
      </c>
      <c r="E449" s="60">
        <v>757500</v>
      </c>
      <c r="F449" s="652"/>
      <c r="G449" s="653"/>
      <c r="H449" s="9"/>
    </row>
    <row r="450" spans="1:8" ht="27" customHeight="1" thickTop="1" thickBot="1" x14ac:dyDescent="0.2">
      <c r="A450" s="9"/>
      <c r="B450" s="654"/>
      <c r="C450" s="655"/>
      <c r="D450" s="40" t="s">
        <v>179</v>
      </c>
      <c r="E450" s="63">
        <f>E444+E449</f>
        <v>1247500</v>
      </c>
      <c r="F450" s="652"/>
      <c r="G450" s="653"/>
      <c r="H450" s="9"/>
    </row>
    <row r="451" spans="1:8" ht="27" customHeight="1" thickTop="1" x14ac:dyDescent="0.15">
      <c r="A451" s="6">
        <v>3.3</v>
      </c>
      <c r="B451" s="654" t="s">
        <v>407</v>
      </c>
      <c r="C451" s="655"/>
      <c r="D451" s="38"/>
      <c r="E451" s="58">
        <v>90000</v>
      </c>
      <c r="F451" s="673" t="s">
        <v>268</v>
      </c>
      <c r="G451" s="674"/>
      <c r="H451" s="9"/>
    </row>
    <row r="452" spans="1:8" ht="27" customHeight="1" x14ac:dyDescent="0.15">
      <c r="A452" s="6">
        <v>3.6</v>
      </c>
      <c r="B452" s="654" t="s">
        <v>269</v>
      </c>
      <c r="C452" s="655"/>
      <c r="D452" s="37"/>
      <c r="E452" s="47">
        <v>132000</v>
      </c>
      <c r="F452" s="673" t="s">
        <v>270</v>
      </c>
      <c r="G452" s="674"/>
      <c r="H452" s="9"/>
    </row>
    <row r="453" spans="1:8" ht="27" customHeight="1" thickBot="1" x14ac:dyDescent="0.2">
      <c r="A453" s="6">
        <v>3.9</v>
      </c>
      <c r="B453" s="654" t="s">
        <v>271</v>
      </c>
      <c r="C453" s="655"/>
      <c r="D453" s="44"/>
      <c r="E453" s="59">
        <v>100000</v>
      </c>
      <c r="F453" s="654" t="s">
        <v>272</v>
      </c>
      <c r="G453" s="655"/>
      <c r="H453" s="9"/>
    </row>
    <row r="454" spans="1:8" ht="27" customHeight="1" thickTop="1" thickBot="1" x14ac:dyDescent="0.2">
      <c r="A454" s="9"/>
      <c r="B454" s="654"/>
      <c r="C454" s="655"/>
      <c r="D454" s="40" t="s">
        <v>180</v>
      </c>
      <c r="E454" s="60">
        <v>322000</v>
      </c>
      <c r="F454" s="652"/>
      <c r="G454" s="653"/>
      <c r="H454" s="9"/>
    </row>
    <row r="455" spans="1:8" ht="27" customHeight="1" thickTop="1" thickBot="1" x14ac:dyDescent="0.2">
      <c r="A455" s="9"/>
      <c r="B455" s="654"/>
      <c r="C455" s="655"/>
      <c r="D455" s="40" t="s">
        <v>179</v>
      </c>
      <c r="E455" s="61">
        <f>E450+E454</f>
        <v>1569500</v>
      </c>
      <c r="F455" s="652"/>
      <c r="G455" s="653"/>
      <c r="H455" s="9"/>
    </row>
    <row r="456" spans="1:8" ht="27" customHeight="1" thickTop="1" x14ac:dyDescent="0.15">
      <c r="A456" s="6">
        <v>4.2</v>
      </c>
      <c r="B456" s="654" t="s">
        <v>408</v>
      </c>
      <c r="C456" s="655"/>
      <c r="D456" s="38"/>
      <c r="E456" s="62">
        <v>60000</v>
      </c>
      <c r="F456" s="654" t="s">
        <v>273</v>
      </c>
      <c r="G456" s="655"/>
      <c r="H456" s="9"/>
    </row>
    <row r="457" spans="1:8" ht="27" customHeight="1" x14ac:dyDescent="0.15">
      <c r="A457" s="9"/>
      <c r="B457" s="654" t="s">
        <v>408</v>
      </c>
      <c r="C457" s="655"/>
      <c r="D457" s="37"/>
      <c r="E457" s="47">
        <v>100000</v>
      </c>
      <c r="F457" s="654" t="s">
        <v>274</v>
      </c>
      <c r="G457" s="655"/>
      <c r="H457" s="9"/>
    </row>
    <row r="458" spans="1:8" ht="27" customHeight="1" x14ac:dyDescent="0.15">
      <c r="A458" s="6">
        <v>4.16</v>
      </c>
      <c r="B458" s="673" t="s">
        <v>275</v>
      </c>
      <c r="C458" s="674"/>
      <c r="D458" s="37"/>
      <c r="E458" s="47">
        <v>140000</v>
      </c>
      <c r="F458" s="654" t="s">
        <v>276</v>
      </c>
      <c r="G458" s="655"/>
      <c r="H458" s="9"/>
    </row>
    <row r="459" spans="1:8" ht="27" customHeight="1" x14ac:dyDescent="0.15">
      <c r="A459" s="51" t="s">
        <v>390</v>
      </c>
      <c r="B459" s="654" t="s">
        <v>277</v>
      </c>
      <c r="C459" s="655"/>
      <c r="D459" s="37"/>
      <c r="E459" s="47">
        <v>387000</v>
      </c>
      <c r="F459" s="673" t="s">
        <v>278</v>
      </c>
      <c r="G459" s="674"/>
      <c r="H459" s="9"/>
    </row>
    <row r="460" spans="1:8" ht="27" customHeight="1" thickBot="1" x14ac:dyDescent="0.2">
      <c r="A460" s="6">
        <v>4.29</v>
      </c>
      <c r="B460" s="654" t="s">
        <v>256</v>
      </c>
      <c r="C460" s="655"/>
      <c r="D460" s="39"/>
      <c r="E460" s="59">
        <v>300000</v>
      </c>
      <c r="F460" s="654" t="s">
        <v>257</v>
      </c>
      <c r="G460" s="655"/>
      <c r="H460" s="7" t="s">
        <v>279</v>
      </c>
    </row>
    <row r="461" spans="1:8" ht="27" customHeight="1" thickTop="1" thickBot="1" x14ac:dyDescent="0.2">
      <c r="A461" s="9"/>
      <c r="B461" s="654"/>
      <c r="C461" s="655"/>
      <c r="D461" s="40" t="s">
        <v>180</v>
      </c>
      <c r="E461" s="60">
        <v>987000</v>
      </c>
      <c r="F461" s="652"/>
      <c r="G461" s="653"/>
      <c r="H461" s="9"/>
    </row>
    <row r="462" spans="1:8" ht="27" customHeight="1" thickTop="1" thickBot="1" x14ac:dyDescent="0.2">
      <c r="A462" s="9"/>
      <c r="B462" s="654"/>
      <c r="C462" s="655"/>
      <c r="D462" s="40" t="s">
        <v>179</v>
      </c>
      <c r="E462" s="63">
        <f>E455+E461</f>
        <v>2556500</v>
      </c>
      <c r="F462" s="652"/>
      <c r="G462" s="653"/>
      <c r="H462" s="9"/>
    </row>
    <row r="463" spans="1:8" ht="27" customHeight="1" thickTop="1" x14ac:dyDescent="0.15">
      <c r="A463" s="6" t="s">
        <v>391</v>
      </c>
      <c r="B463" s="654" t="s">
        <v>256</v>
      </c>
      <c r="C463" s="655"/>
      <c r="D463" s="38"/>
      <c r="E463" s="64" t="s">
        <v>280</v>
      </c>
      <c r="F463" s="654" t="s">
        <v>281</v>
      </c>
      <c r="G463" s="655"/>
      <c r="H463" s="9"/>
    </row>
    <row r="464" spans="1:8" ht="27" customHeight="1" x14ac:dyDescent="0.15">
      <c r="A464" s="9"/>
      <c r="B464" s="654" t="s">
        <v>256</v>
      </c>
      <c r="C464" s="655"/>
      <c r="D464" s="37"/>
      <c r="E464" s="65" t="s">
        <v>280</v>
      </c>
      <c r="F464" s="654" t="s">
        <v>282</v>
      </c>
      <c r="G464" s="655"/>
      <c r="H464" s="9"/>
    </row>
    <row r="465" spans="1:8" ht="27" customHeight="1" x14ac:dyDescent="0.15">
      <c r="A465" s="648">
        <v>5.1100000000000003</v>
      </c>
      <c r="B465" s="664" t="s">
        <v>283</v>
      </c>
      <c r="C465" s="665"/>
      <c r="D465" s="666"/>
      <c r="E465" s="692">
        <v>160000</v>
      </c>
      <c r="F465" s="654" t="s">
        <v>284</v>
      </c>
      <c r="G465" s="655"/>
      <c r="H465" s="20" t="s">
        <v>285</v>
      </c>
    </row>
    <row r="466" spans="1:8" ht="27" customHeight="1" x14ac:dyDescent="0.15">
      <c r="A466" s="649"/>
      <c r="B466" s="662"/>
      <c r="C466" s="663"/>
      <c r="D466" s="658"/>
      <c r="E466" s="693"/>
      <c r="F466" s="654"/>
      <c r="G466" s="655"/>
      <c r="H466" s="48" t="s">
        <v>286</v>
      </c>
    </row>
    <row r="467" spans="1:8" ht="41.25" customHeight="1" thickBot="1" x14ac:dyDescent="0.2">
      <c r="A467" s="6">
        <v>5.21</v>
      </c>
      <c r="B467" s="654" t="s">
        <v>287</v>
      </c>
      <c r="C467" s="655"/>
      <c r="D467" s="39"/>
      <c r="E467" s="66">
        <v>12990</v>
      </c>
      <c r="F467" s="654" t="s">
        <v>288</v>
      </c>
      <c r="G467" s="655"/>
      <c r="H467" s="7" t="s">
        <v>285</v>
      </c>
    </row>
    <row r="468" spans="1:8" ht="27" customHeight="1" thickTop="1" thickBot="1" x14ac:dyDescent="0.2">
      <c r="A468" s="9"/>
      <c r="B468" s="654"/>
      <c r="C468" s="655"/>
      <c r="D468" s="40" t="s">
        <v>180</v>
      </c>
      <c r="E468" s="67" t="s">
        <v>289</v>
      </c>
      <c r="F468" s="652"/>
      <c r="G468" s="653"/>
      <c r="H468" s="9"/>
    </row>
    <row r="469" spans="1:8" ht="27" customHeight="1" thickTop="1" thickBot="1" x14ac:dyDescent="0.2">
      <c r="A469" s="9"/>
      <c r="B469" s="654"/>
      <c r="C469" s="655"/>
      <c r="D469" s="40" t="s">
        <v>179</v>
      </c>
      <c r="E469" s="61">
        <v>2129490</v>
      </c>
      <c r="F469" s="652"/>
      <c r="G469" s="653"/>
      <c r="H469" s="9"/>
    </row>
    <row r="470" spans="1:8" ht="27" customHeight="1" thickTop="1" x14ac:dyDescent="0.15">
      <c r="A470" s="6">
        <v>6.4</v>
      </c>
      <c r="B470" s="654" t="s">
        <v>290</v>
      </c>
      <c r="C470" s="655"/>
      <c r="D470" s="38"/>
      <c r="E470" s="62">
        <v>120000</v>
      </c>
      <c r="F470" s="654" t="s">
        <v>291</v>
      </c>
      <c r="G470" s="655"/>
      <c r="H470" s="9"/>
    </row>
    <row r="471" spans="1:8" ht="27" customHeight="1" thickBot="1" x14ac:dyDescent="0.2">
      <c r="A471" s="6">
        <v>6.16</v>
      </c>
      <c r="B471" s="654" t="s">
        <v>292</v>
      </c>
      <c r="C471" s="655"/>
      <c r="D471" s="39"/>
      <c r="E471" s="59">
        <v>100000</v>
      </c>
      <c r="F471" s="654" t="s">
        <v>285</v>
      </c>
      <c r="G471" s="655"/>
      <c r="H471" s="9"/>
    </row>
    <row r="472" spans="1:8" ht="27" customHeight="1" thickTop="1" thickBot="1" x14ac:dyDescent="0.2">
      <c r="A472" s="9"/>
      <c r="B472" s="654"/>
      <c r="C472" s="655"/>
      <c r="D472" s="41" t="s">
        <v>180</v>
      </c>
      <c r="E472" s="60">
        <v>220000</v>
      </c>
      <c r="F472" s="652"/>
      <c r="G472" s="653"/>
      <c r="H472" s="9"/>
    </row>
    <row r="473" spans="1:8" ht="27" customHeight="1" thickTop="1" thickBot="1" x14ac:dyDescent="0.2">
      <c r="A473" s="9"/>
      <c r="B473" s="654"/>
      <c r="C473" s="655"/>
      <c r="D473" s="40" t="s">
        <v>179</v>
      </c>
      <c r="E473" s="61">
        <f>E469+E472</f>
        <v>2349490</v>
      </c>
      <c r="F473" s="652"/>
      <c r="G473" s="653"/>
      <c r="H473" s="9"/>
    </row>
    <row r="474" spans="1:8" ht="27" customHeight="1" thickTop="1" x14ac:dyDescent="0.15">
      <c r="A474" s="6">
        <v>7.2</v>
      </c>
      <c r="B474" s="654" t="s">
        <v>293</v>
      </c>
      <c r="C474" s="655"/>
      <c r="D474" s="38"/>
      <c r="E474" s="62">
        <v>160000</v>
      </c>
      <c r="F474" s="673" t="s">
        <v>294</v>
      </c>
      <c r="G474" s="674"/>
      <c r="H474" s="9"/>
    </row>
    <row r="475" spans="1:8" ht="27" customHeight="1" thickBot="1" x14ac:dyDescent="0.2">
      <c r="A475" s="6">
        <v>7.24</v>
      </c>
      <c r="B475" s="654" t="s">
        <v>295</v>
      </c>
      <c r="C475" s="655"/>
      <c r="D475" s="42"/>
      <c r="E475" s="59">
        <v>45500</v>
      </c>
      <c r="F475" s="654" t="s">
        <v>285</v>
      </c>
      <c r="G475" s="655"/>
      <c r="H475" s="69" t="s">
        <v>296</v>
      </c>
    </row>
    <row r="476" spans="1:8" ht="27" customHeight="1" thickTop="1" thickBot="1" x14ac:dyDescent="0.2">
      <c r="A476" s="9"/>
      <c r="B476" s="654"/>
      <c r="C476" s="655"/>
      <c r="D476" s="40" t="s">
        <v>180</v>
      </c>
      <c r="E476" s="60">
        <v>205500</v>
      </c>
      <c r="F476" s="652"/>
      <c r="G476" s="653"/>
      <c r="H476" s="9"/>
    </row>
    <row r="477" spans="1:8" ht="27" customHeight="1" thickTop="1" thickBot="1" x14ac:dyDescent="0.2">
      <c r="A477" s="9"/>
      <c r="B477" s="654"/>
      <c r="C477" s="655"/>
      <c r="D477" s="40" t="s">
        <v>179</v>
      </c>
      <c r="E477" s="60">
        <f>E473+E476</f>
        <v>2554990</v>
      </c>
      <c r="F477" s="652"/>
      <c r="G477" s="653"/>
      <c r="H477" s="9"/>
    </row>
    <row r="478" spans="1:8" ht="27" customHeight="1" thickTop="1" thickBot="1" x14ac:dyDescent="0.2">
      <c r="A478" s="6">
        <v>8.6999999999999993</v>
      </c>
      <c r="B478" s="654" t="s">
        <v>297</v>
      </c>
      <c r="C478" s="655"/>
      <c r="D478" s="43"/>
      <c r="E478" s="60">
        <v>150000</v>
      </c>
      <c r="F478" s="654" t="s">
        <v>298</v>
      </c>
      <c r="G478" s="655"/>
      <c r="H478" s="9"/>
    </row>
    <row r="479" spans="1:8" ht="27" customHeight="1" thickTop="1" thickBot="1" x14ac:dyDescent="0.2">
      <c r="A479" s="9"/>
      <c r="B479" s="654"/>
      <c r="C479" s="655"/>
      <c r="D479" s="40" t="s">
        <v>180</v>
      </c>
      <c r="E479" s="60">
        <v>150000</v>
      </c>
      <c r="F479" s="652"/>
      <c r="G479" s="653"/>
      <c r="H479" s="9"/>
    </row>
    <row r="480" spans="1:8" ht="27" customHeight="1" thickTop="1" thickBot="1" x14ac:dyDescent="0.2">
      <c r="A480" s="9"/>
      <c r="B480" s="654"/>
      <c r="C480" s="655"/>
      <c r="D480" s="40" t="s">
        <v>179</v>
      </c>
      <c r="E480" s="61">
        <f>E477+E479</f>
        <v>2704990</v>
      </c>
      <c r="F480" s="652"/>
      <c r="G480" s="653"/>
      <c r="H480" s="9"/>
    </row>
    <row r="481" spans="1:8" ht="27" customHeight="1" thickTop="1" x14ac:dyDescent="0.15">
      <c r="A481" s="6">
        <v>9.1999999999999993</v>
      </c>
      <c r="B481" s="654" t="s">
        <v>299</v>
      </c>
      <c r="C481" s="655"/>
      <c r="D481" s="38"/>
      <c r="E481" s="62">
        <v>100000</v>
      </c>
      <c r="F481" s="654" t="s">
        <v>300</v>
      </c>
      <c r="G481" s="655"/>
      <c r="H481" s="9"/>
    </row>
    <row r="482" spans="1:8" ht="27" customHeight="1" x14ac:dyDescent="0.15">
      <c r="A482" s="6">
        <v>9.3000000000000007</v>
      </c>
      <c r="B482" s="654" t="s">
        <v>301</v>
      </c>
      <c r="C482" s="655"/>
      <c r="D482" s="37"/>
      <c r="E482" s="47">
        <v>600000</v>
      </c>
      <c r="F482" s="654" t="s">
        <v>302</v>
      </c>
      <c r="G482" s="655"/>
      <c r="H482" s="9"/>
    </row>
    <row r="483" spans="1:8" ht="27" customHeight="1" x14ac:dyDescent="0.15">
      <c r="A483" s="6">
        <v>9.4</v>
      </c>
      <c r="B483" s="654" t="s">
        <v>303</v>
      </c>
      <c r="C483" s="655"/>
      <c r="D483" s="37"/>
      <c r="E483" s="47">
        <v>50000</v>
      </c>
      <c r="F483" s="654" t="s">
        <v>304</v>
      </c>
      <c r="G483" s="655"/>
      <c r="H483" s="9"/>
    </row>
    <row r="484" spans="1:8" ht="27" customHeight="1" x14ac:dyDescent="0.15">
      <c r="A484" s="6">
        <v>9.2899999999999991</v>
      </c>
      <c r="B484" s="654" t="s">
        <v>305</v>
      </c>
      <c r="C484" s="655"/>
      <c r="D484" s="37"/>
      <c r="E484" s="47">
        <v>282960</v>
      </c>
      <c r="F484" s="654" t="s">
        <v>306</v>
      </c>
      <c r="G484" s="655"/>
      <c r="H484" s="9"/>
    </row>
    <row r="485" spans="1:8" ht="27" customHeight="1" x14ac:dyDescent="0.15">
      <c r="A485" s="9"/>
      <c r="B485" s="654" t="s">
        <v>307</v>
      </c>
      <c r="C485" s="655"/>
      <c r="D485" s="37"/>
      <c r="E485" s="47">
        <v>1500</v>
      </c>
      <c r="F485" s="652"/>
      <c r="G485" s="653"/>
      <c r="H485" s="9"/>
    </row>
    <row r="486" spans="1:8" ht="27" customHeight="1" thickBot="1" x14ac:dyDescent="0.2">
      <c r="A486" s="51" t="s">
        <v>377</v>
      </c>
      <c r="B486" s="654" t="s">
        <v>308</v>
      </c>
      <c r="C486" s="655"/>
      <c r="D486" s="39"/>
      <c r="E486" s="59">
        <v>400000</v>
      </c>
      <c r="F486" s="654" t="s">
        <v>309</v>
      </c>
      <c r="G486" s="655"/>
      <c r="H486" s="9"/>
    </row>
    <row r="487" spans="1:8" ht="27" customHeight="1" thickTop="1" thickBot="1" x14ac:dyDescent="0.2">
      <c r="A487" s="9"/>
      <c r="B487" s="654"/>
      <c r="C487" s="655"/>
      <c r="D487" s="41" t="s">
        <v>180</v>
      </c>
      <c r="E487" s="60">
        <v>1434460</v>
      </c>
      <c r="F487" s="652"/>
      <c r="G487" s="653"/>
      <c r="H487" s="9"/>
    </row>
    <row r="488" spans="1:8" ht="27" customHeight="1" thickTop="1" thickBot="1" x14ac:dyDescent="0.2">
      <c r="A488" s="9"/>
      <c r="B488" s="654"/>
      <c r="C488" s="655"/>
      <c r="D488" s="40" t="s">
        <v>179</v>
      </c>
      <c r="E488" s="61">
        <f>E480+E487</f>
        <v>4139450</v>
      </c>
      <c r="F488" s="652"/>
      <c r="G488" s="653"/>
      <c r="H488" s="9"/>
    </row>
    <row r="489" spans="1:8" ht="27" customHeight="1" thickTop="1" x14ac:dyDescent="0.15">
      <c r="A489" s="6">
        <v>10.1</v>
      </c>
      <c r="B489" s="654" t="s">
        <v>310</v>
      </c>
      <c r="C489" s="655"/>
      <c r="D489" s="38"/>
      <c r="E489" s="62">
        <v>200000</v>
      </c>
      <c r="F489" s="673" t="s">
        <v>341</v>
      </c>
      <c r="G489" s="674"/>
      <c r="H489" s="9"/>
    </row>
    <row r="490" spans="1:8" ht="27" customHeight="1" x14ac:dyDescent="0.15">
      <c r="A490" s="32">
        <v>10.19</v>
      </c>
      <c r="B490" s="654" t="s">
        <v>311</v>
      </c>
      <c r="C490" s="655"/>
      <c r="D490" s="37"/>
      <c r="E490" s="58">
        <v>2000000</v>
      </c>
      <c r="F490" s="654" t="s">
        <v>175</v>
      </c>
      <c r="G490" s="655"/>
      <c r="H490" s="14"/>
    </row>
    <row r="491" spans="1:8" ht="27" customHeight="1" x14ac:dyDescent="0.15">
      <c r="A491" s="6">
        <v>10.26</v>
      </c>
      <c r="B491" s="654" t="s">
        <v>312</v>
      </c>
      <c r="C491" s="655"/>
      <c r="D491" s="37"/>
      <c r="E491" s="47">
        <v>23880</v>
      </c>
      <c r="F491" s="654" t="s">
        <v>313</v>
      </c>
      <c r="G491" s="655"/>
      <c r="H491" s="9"/>
    </row>
    <row r="492" spans="1:8" ht="27" customHeight="1" x14ac:dyDescent="0.15">
      <c r="A492" s="9"/>
      <c r="B492" s="654" t="s">
        <v>312</v>
      </c>
      <c r="C492" s="655"/>
      <c r="D492" s="37"/>
      <c r="E492" s="47">
        <v>25340</v>
      </c>
      <c r="F492" s="654" t="s">
        <v>314</v>
      </c>
      <c r="G492" s="655"/>
      <c r="H492" s="9"/>
    </row>
    <row r="493" spans="1:8" ht="27" customHeight="1" x14ac:dyDescent="0.15">
      <c r="A493" s="51" t="s">
        <v>379</v>
      </c>
      <c r="B493" s="654" t="s">
        <v>315</v>
      </c>
      <c r="C493" s="655"/>
      <c r="D493" s="37"/>
      <c r="E493" s="47">
        <v>205000</v>
      </c>
      <c r="F493" s="654" t="s">
        <v>316</v>
      </c>
      <c r="G493" s="655"/>
      <c r="H493" s="9"/>
    </row>
    <row r="494" spans="1:8" ht="27" customHeight="1" x14ac:dyDescent="0.15">
      <c r="A494" s="9"/>
      <c r="B494" s="654" t="s">
        <v>315</v>
      </c>
      <c r="C494" s="655"/>
      <c r="D494" s="37"/>
      <c r="E494" s="47">
        <v>22000</v>
      </c>
      <c r="F494" s="654" t="s">
        <v>317</v>
      </c>
      <c r="G494" s="655"/>
      <c r="H494" s="9"/>
    </row>
    <row r="495" spans="1:8" ht="27" customHeight="1" thickBot="1" x14ac:dyDescent="0.2">
      <c r="A495" s="9"/>
      <c r="B495" s="654"/>
      <c r="C495" s="655"/>
      <c r="D495" s="41" t="s">
        <v>180</v>
      </c>
      <c r="E495" s="63">
        <v>2476220</v>
      </c>
      <c r="F495" s="652"/>
      <c r="G495" s="653"/>
      <c r="H495" s="9"/>
    </row>
    <row r="496" spans="1:8" ht="27" customHeight="1" thickTop="1" thickBot="1" x14ac:dyDescent="0.2">
      <c r="A496" s="14"/>
      <c r="B496" s="654"/>
      <c r="C496" s="655"/>
      <c r="D496" s="40" t="s">
        <v>179</v>
      </c>
      <c r="E496" s="63">
        <f>E488+E495</f>
        <v>6615670</v>
      </c>
      <c r="F496" s="652"/>
      <c r="G496" s="653"/>
      <c r="H496" s="14"/>
    </row>
    <row r="497" spans="1:8" ht="27" customHeight="1" thickTop="1" thickBot="1" x14ac:dyDescent="0.2">
      <c r="A497" s="32">
        <v>11.2</v>
      </c>
      <c r="B497" s="654" t="s">
        <v>318</v>
      </c>
      <c r="C497" s="655"/>
      <c r="D497" s="43"/>
      <c r="E497" s="61">
        <v>150000</v>
      </c>
      <c r="F497" s="673" t="s">
        <v>319</v>
      </c>
      <c r="G497" s="674"/>
      <c r="H497" s="14"/>
    </row>
    <row r="498" spans="1:8" ht="27" customHeight="1" thickTop="1" thickBot="1" x14ac:dyDescent="0.2">
      <c r="A498" s="9"/>
      <c r="B498" s="654"/>
      <c r="C498" s="655"/>
      <c r="D498" s="41" t="s">
        <v>180</v>
      </c>
      <c r="E498" s="60">
        <v>150000</v>
      </c>
      <c r="F498" s="652"/>
      <c r="G498" s="653"/>
      <c r="H498" s="9"/>
    </row>
    <row r="499" spans="1:8" ht="27" customHeight="1" thickTop="1" thickBot="1" x14ac:dyDescent="0.2">
      <c r="A499" s="9"/>
      <c r="B499" s="654"/>
      <c r="C499" s="655"/>
      <c r="D499" s="40" t="s">
        <v>179</v>
      </c>
      <c r="E499" s="60">
        <f>E496+E498</f>
        <v>6765670</v>
      </c>
      <c r="F499" s="652"/>
      <c r="G499" s="653"/>
      <c r="H499" s="9"/>
    </row>
    <row r="500" spans="1:8" ht="27" customHeight="1" thickTop="1" x14ac:dyDescent="0.15">
      <c r="A500" s="6">
        <v>12.1</v>
      </c>
      <c r="B500" s="654" t="s">
        <v>320</v>
      </c>
      <c r="C500" s="655"/>
      <c r="D500" s="38"/>
      <c r="E500" s="58">
        <v>150000</v>
      </c>
      <c r="F500" s="673" t="s">
        <v>321</v>
      </c>
      <c r="G500" s="674"/>
      <c r="H500" s="9"/>
    </row>
    <row r="501" spans="1:8" ht="27" customHeight="1" x14ac:dyDescent="0.15">
      <c r="A501" s="6">
        <v>12.8</v>
      </c>
      <c r="B501" s="654" t="s">
        <v>322</v>
      </c>
      <c r="C501" s="655"/>
      <c r="D501" s="37"/>
      <c r="E501" s="47">
        <v>600000</v>
      </c>
      <c r="F501" s="654" t="s">
        <v>323</v>
      </c>
      <c r="G501" s="655"/>
      <c r="H501" s="9"/>
    </row>
    <row r="502" spans="1:8" ht="27" customHeight="1" x14ac:dyDescent="0.15">
      <c r="A502" s="6">
        <v>12.15</v>
      </c>
      <c r="B502" s="654" t="s">
        <v>315</v>
      </c>
      <c r="C502" s="655"/>
      <c r="D502" s="37"/>
      <c r="E502" s="47">
        <v>160000</v>
      </c>
      <c r="F502" s="654" t="s">
        <v>324</v>
      </c>
      <c r="G502" s="655"/>
      <c r="H502" s="9"/>
    </row>
    <row r="503" spans="1:8" ht="27" customHeight="1" x14ac:dyDescent="0.15">
      <c r="A503" s="6">
        <v>12.22</v>
      </c>
      <c r="B503" s="654" t="s">
        <v>325</v>
      </c>
      <c r="C503" s="655"/>
      <c r="D503" s="37"/>
      <c r="E503" s="47">
        <v>23000</v>
      </c>
      <c r="F503" s="654" t="s">
        <v>326</v>
      </c>
      <c r="G503" s="655"/>
      <c r="H503" s="9"/>
    </row>
    <row r="504" spans="1:8" ht="27" customHeight="1" thickBot="1" x14ac:dyDescent="0.2">
      <c r="A504" s="6">
        <v>12.24</v>
      </c>
      <c r="B504" s="654" t="s">
        <v>320</v>
      </c>
      <c r="C504" s="655"/>
      <c r="D504" s="39"/>
      <c r="E504" s="68">
        <v>50000</v>
      </c>
      <c r="F504" s="654" t="s">
        <v>327</v>
      </c>
      <c r="G504" s="655"/>
      <c r="H504" s="9"/>
    </row>
    <row r="505" spans="1:8" ht="27" customHeight="1" thickTop="1" thickBot="1" x14ac:dyDescent="0.2">
      <c r="A505" s="9"/>
      <c r="B505" s="654"/>
      <c r="C505" s="655"/>
      <c r="D505" s="41" t="s">
        <v>180</v>
      </c>
      <c r="E505" s="60">
        <v>983000</v>
      </c>
      <c r="F505" s="652"/>
      <c r="G505" s="653"/>
      <c r="H505" s="9"/>
    </row>
    <row r="506" spans="1:8" ht="27" customHeight="1" thickTop="1" thickBot="1" x14ac:dyDescent="0.2">
      <c r="A506" s="9"/>
      <c r="B506" s="654"/>
      <c r="C506" s="655"/>
      <c r="D506" s="40" t="s">
        <v>179</v>
      </c>
      <c r="E506" s="63">
        <f>E499+E505</f>
        <v>7748670</v>
      </c>
      <c r="F506" s="652"/>
      <c r="G506" s="653"/>
      <c r="H506" s="9"/>
    </row>
    <row r="507" spans="1:8" s="4" customFormat="1" ht="27" customHeight="1" thickTop="1" x14ac:dyDescent="0.15">
      <c r="A507" s="33"/>
      <c r="B507" s="34"/>
      <c r="C507" s="35"/>
      <c r="D507" s="33"/>
      <c r="E507" s="33"/>
    </row>
    <row r="508" spans="1:8" ht="27" customHeight="1" x14ac:dyDescent="0.15">
      <c r="A508" s="650" t="s">
        <v>328</v>
      </c>
      <c r="B508" s="650"/>
      <c r="C508" s="650"/>
      <c r="D508" s="650"/>
      <c r="E508" s="650"/>
      <c r="F508" s="650"/>
      <c r="G508" s="650"/>
      <c r="H508" s="650"/>
    </row>
    <row r="509" spans="1:8" ht="27" customHeight="1" thickBot="1" x14ac:dyDescent="0.2">
      <c r="A509" s="28" t="s">
        <v>251</v>
      </c>
      <c r="B509" s="28" t="s">
        <v>252</v>
      </c>
      <c r="C509" s="656" t="s">
        <v>329</v>
      </c>
      <c r="D509" s="657"/>
      <c r="E509" s="28" t="s">
        <v>330</v>
      </c>
      <c r="F509" s="28" t="s">
        <v>331</v>
      </c>
      <c r="G509" s="656" t="s">
        <v>254</v>
      </c>
      <c r="H509" s="657"/>
    </row>
    <row r="510" spans="1:8" ht="27" customHeight="1" thickTop="1" x14ac:dyDescent="0.15">
      <c r="A510" s="29" t="s">
        <v>332</v>
      </c>
      <c r="B510" s="30" t="s">
        <v>187</v>
      </c>
      <c r="C510" s="662" t="s">
        <v>333</v>
      </c>
      <c r="D510" s="663"/>
      <c r="E510" s="21">
        <v>12</v>
      </c>
      <c r="F510" s="21" t="s">
        <v>188</v>
      </c>
      <c r="G510" s="658"/>
      <c r="H510" s="659"/>
    </row>
    <row r="511" spans="1:8" ht="27" customHeight="1" x14ac:dyDescent="0.15">
      <c r="A511" s="51" t="s">
        <v>387</v>
      </c>
      <c r="B511" s="7" t="s">
        <v>193</v>
      </c>
      <c r="C511" s="654" t="s">
        <v>334</v>
      </c>
      <c r="D511" s="655"/>
      <c r="E511" s="7">
        <v>2</v>
      </c>
      <c r="F511" s="7" t="s">
        <v>194</v>
      </c>
      <c r="G511" s="652"/>
      <c r="H511" s="653"/>
    </row>
    <row r="512" spans="1:8" ht="27" customHeight="1" x14ac:dyDescent="0.15">
      <c r="A512" s="51" t="s">
        <v>419</v>
      </c>
      <c r="B512" s="7" t="s">
        <v>196</v>
      </c>
      <c r="C512" s="654" t="s">
        <v>334</v>
      </c>
      <c r="D512" s="655"/>
      <c r="E512" s="7">
        <v>14</v>
      </c>
      <c r="F512" s="7" t="s">
        <v>197</v>
      </c>
      <c r="G512" s="652"/>
      <c r="H512" s="653"/>
    </row>
    <row r="513" spans="1:8" ht="27" customHeight="1" x14ac:dyDescent="0.15">
      <c r="A513" s="9"/>
      <c r="B513" s="7" t="s">
        <v>199</v>
      </c>
      <c r="C513" s="654" t="s">
        <v>334</v>
      </c>
      <c r="D513" s="655"/>
      <c r="E513" s="7">
        <v>10</v>
      </c>
      <c r="F513" s="7" t="s">
        <v>194</v>
      </c>
      <c r="G513" s="652"/>
      <c r="H513" s="653"/>
    </row>
    <row r="514" spans="1:8" ht="27" customHeight="1" x14ac:dyDescent="0.15">
      <c r="A514" s="6">
        <v>1.21</v>
      </c>
      <c r="B514" s="7" t="s">
        <v>335</v>
      </c>
      <c r="C514" s="654" t="s">
        <v>334</v>
      </c>
      <c r="D514" s="655"/>
      <c r="E514" s="7">
        <v>21</v>
      </c>
      <c r="F514" s="7" t="s">
        <v>194</v>
      </c>
      <c r="G514" s="652"/>
      <c r="H514" s="653"/>
    </row>
    <row r="515" spans="1:8" ht="27" customHeight="1" x14ac:dyDescent="0.15">
      <c r="A515" s="9"/>
      <c r="B515" s="7" t="s">
        <v>335</v>
      </c>
      <c r="C515" s="654" t="s">
        <v>334</v>
      </c>
      <c r="D515" s="655"/>
      <c r="E515" s="7">
        <v>7</v>
      </c>
      <c r="F515" s="7" t="s">
        <v>194</v>
      </c>
      <c r="G515" s="654" t="s">
        <v>127</v>
      </c>
      <c r="H515" s="655"/>
    </row>
    <row r="516" spans="1:8" ht="27" customHeight="1" x14ac:dyDescent="0.15">
      <c r="A516" s="6">
        <v>1.22</v>
      </c>
      <c r="B516" s="7" t="s">
        <v>206</v>
      </c>
      <c r="C516" s="654" t="s">
        <v>334</v>
      </c>
      <c r="D516" s="655"/>
      <c r="E516" s="7">
        <v>8</v>
      </c>
      <c r="F516" s="7" t="s">
        <v>194</v>
      </c>
      <c r="G516" s="654" t="s">
        <v>127</v>
      </c>
      <c r="H516" s="655"/>
    </row>
    <row r="517" spans="1:8" ht="27" customHeight="1" x14ac:dyDescent="0.15">
      <c r="A517" s="9"/>
      <c r="B517" s="7" t="s">
        <v>207</v>
      </c>
      <c r="C517" s="654" t="s">
        <v>334</v>
      </c>
      <c r="D517" s="655"/>
      <c r="E517" s="7">
        <v>2</v>
      </c>
      <c r="F517" s="7" t="s">
        <v>197</v>
      </c>
      <c r="G517" s="654" t="s">
        <v>127</v>
      </c>
      <c r="H517" s="655"/>
    </row>
    <row r="518" spans="1:8" ht="27" customHeight="1" x14ac:dyDescent="0.15">
      <c r="A518" s="9"/>
      <c r="B518" s="7" t="s">
        <v>208</v>
      </c>
      <c r="C518" s="654" t="s">
        <v>336</v>
      </c>
      <c r="D518" s="655"/>
      <c r="E518" s="7">
        <v>1</v>
      </c>
      <c r="F518" s="7" t="s">
        <v>197</v>
      </c>
      <c r="G518" s="654" t="s">
        <v>127</v>
      </c>
      <c r="H518" s="655"/>
    </row>
    <row r="519" spans="1:8" ht="27" customHeight="1" x14ac:dyDescent="0.15">
      <c r="A519" s="9"/>
      <c r="B519" s="7" t="s">
        <v>206</v>
      </c>
      <c r="C519" s="654" t="s">
        <v>334</v>
      </c>
      <c r="D519" s="655"/>
      <c r="E519" s="7">
        <v>8</v>
      </c>
      <c r="F519" s="7" t="s">
        <v>194</v>
      </c>
      <c r="G519" s="652"/>
      <c r="H519" s="653"/>
    </row>
    <row r="520" spans="1:8" ht="27" customHeight="1" x14ac:dyDescent="0.15">
      <c r="A520" s="9"/>
      <c r="B520" s="7" t="s">
        <v>207</v>
      </c>
      <c r="C520" s="654" t="s">
        <v>334</v>
      </c>
      <c r="D520" s="655"/>
      <c r="E520" s="7">
        <v>2</v>
      </c>
      <c r="F520" s="7" t="s">
        <v>197</v>
      </c>
      <c r="G520" s="652"/>
      <c r="H520" s="653"/>
    </row>
    <row r="521" spans="1:8" ht="27" customHeight="1" x14ac:dyDescent="0.15">
      <c r="A521" s="9"/>
      <c r="B521" s="7" t="s">
        <v>208</v>
      </c>
      <c r="C521" s="654" t="s">
        <v>336</v>
      </c>
      <c r="D521" s="655"/>
      <c r="E521" s="7">
        <v>2</v>
      </c>
      <c r="F521" s="7" t="s">
        <v>197</v>
      </c>
      <c r="G521" s="652"/>
      <c r="H521" s="653"/>
    </row>
    <row r="522" spans="1:8" ht="27" customHeight="1" x14ac:dyDescent="0.15">
      <c r="A522" s="6">
        <v>3.4</v>
      </c>
      <c r="B522" s="7" t="s">
        <v>211</v>
      </c>
      <c r="C522" s="654" t="s">
        <v>337</v>
      </c>
      <c r="D522" s="655"/>
      <c r="E522" s="7">
        <v>3</v>
      </c>
      <c r="F522" s="7" t="s">
        <v>197</v>
      </c>
      <c r="G522" s="654" t="s">
        <v>127</v>
      </c>
      <c r="H522" s="655"/>
    </row>
    <row r="523" spans="1:8" ht="27" customHeight="1" x14ac:dyDescent="0.15">
      <c r="A523" s="6">
        <v>5.28</v>
      </c>
      <c r="B523" s="7" t="s">
        <v>199</v>
      </c>
      <c r="C523" s="654" t="s">
        <v>334</v>
      </c>
      <c r="D523" s="655"/>
      <c r="E523" s="7">
        <v>13</v>
      </c>
      <c r="F523" s="7" t="s">
        <v>194</v>
      </c>
      <c r="G523" s="652"/>
      <c r="H523" s="653"/>
    </row>
    <row r="524" spans="1:8" ht="27" customHeight="1" x14ac:dyDescent="0.15">
      <c r="A524" s="9"/>
      <c r="B524" s="7" t="s">
        <v>199</v>
      </c>
      <c r="C524" s="654" t="s">
        <v>334</v>
      </c>
      <c r="D524" s="655"/>
      <c r="E524" s="7">
        <v>7</v>
      </c>
      <c r="F524" s="7" t="s">
        <v>194</v>
      </c>
      <c r="G524" s="654" t="s">
        <v>127</v>
      </c>
      <c r="H524" s="655"/>
    </row>
    <row r="525" spans="1:8" ht="27" customHeight="1" x14ac:dyDescent="0.15">
      <c r="A525" s="6">
        <v>9.25</v>
      </c>
      <c r="B525" s="7" t="s">
        <v>199</v>
      </c>
      <c r="C525" s="654" t="s">
        <v>334</v>
      </c>
      <c r="D525" s="655"/>
      <c r="E525" s="7">
        <v>32</v>
      </c>
      <c r="F525" s="7" t="s">
        <v>194</v>
      </c>
      <c r="G525" s="652"/>
      <c r="H525" s="653"/>
    </row>
    <row r="526" spans="1:8" ht="27" customHeight="1" x14ac:dyDescent="0.15">
      <c r="A526" s="9"/>
      <c r="B526" s="7" t="s">
        <v>196</v>
      </c>
      <c r="C526" s="654" t="s">
        <v>334</v>
      </c>
      <c r="D526" s="655"/>
      <c r="E526" s="7">
        <v>4</v>
      </c>
      <c r="F526" s="7" t="s">
        <v>194</v>
      </c>
      <c r="G526" s="652"/>
      <c r="H526" s="653"/>
    </row>
    <row r="527" spans="1:8" ht="27" customHeight="1" x14ac:dyDescent="0.15">
      <c r="A527" s="6">
        <v>10.15</v>
      </c>
      <c r="B527" s="7" t="s">
        <v>223</v>
      </c>
      <c r="C527" s="654" t="s">
        <v>334</v>
      </c>
      <c r="D527" s="655"/>
      <c r="E527" s="7">
        <v>28</v>
      </c>
      <c r="F527" s="7" t="s">
        <v>224</v>
      </c>
      <c r="G527" s="652"/>
      <c r="H527" s="653"/>
    </row>
    <row r="528" spans="1:8" ht="27" customHeight="1" x14ac:dyDescent="0.15">
      <c r="A528" s="9"/>
      <c r="B528" s="7" t="s">
        <v>225</v>
      </c>
      <c r="C528" s="654" t="s">
        <v>334</v>
      </c>
      <c r="D528" s="655"/>
      <c r="E528" s="7">
        <v>20</v>
      </c>
      <c r="F528" s="7" t="s">
        <v>224</v>
      </c>
      <c r="G528" s="652"/>
      <c r="H528" s="653"/>
    </row>
    <row r="529" spans="1:8" ht="27" customHeight="1" x14ac:dyDescent="0.15">
      <c r="A529" s="9"/>
      <c r="B529" s="7" t="s">
        <v>338</v>
      </c>
      <c r="C529" s="654" t="s">
        <v>334</v>
      </c>
      <c r="D529" s="655"/>
      <c r="E529" s="7">
        <v>4</v>
      </c>
      <c r="F529" s="7" t="s">
        <v>224</v>
      </c>
      <c r="G529" s="652"/>
      <c r="H529" s="653"/>
    </row>
    <row r="530" spans="1:8" ht="27" customHeight="1" x14ac:dyDescent="0.15">
      <c r="A530" s="9"/>
      <c r="B530" s="7" t="s">
        <v>227</v>
      </c>
      <c r="C530" s="654" t="s">
        <v>334</v>
      </c>
      <c r="D530" s="655"/>
      <c r="E530" s="7">
        <v>3</v>
      </c>
      <c r="F530" s="7" t="s">
        <v>224</v>
      </c>
      <c r="G530" s="652"/>
      <c r="H530" s="653"/>
    </row>
    <row r="531" spans="1:8" ht="27" customHeight="1" x14ac:dyDescent="0.15">
      <c r="A531" s="9"/>
      <c r="B531" s="7" t="s">
        <v>228</v>
      </c>
      <c r="C531" s="654" t="s">
        <v>334</v>
      </c>
      <c r="D531" s="655"/>
      <c r="E531" s="7">
        <v>11</v>
      </c>
      <c r="F531" s="7" t="s">
        <v>224</v>
      </c>
      <c r="G531" s="652"/>
      <c r="H531" s="653"/>
    </row>
    <row r="532" spans="1:8" ht="27" customHeight="1" x14ac:dyDescent="0.15">
      <c r="A532" s="6">
        <v>11.21</v>
      </c>
      <c r="B532" s="7" t="s">
        <v>231</v>
      </c>
      <c r="C532" s="654" t="s">
        <v>339</v>
      </c>
      <c r="D532" s="655"/>
      <c r="E532" s="7">
        <v>26</v>
      </c>
      <c r="F532" s="7" t="s">
        <v>232</v>
      </c>
      <c r="G532" s="652"/>
      <c r="H532" s="653"/>
    </row>
    <row r="533" spans="1:8" ht="27" customHeight="1" x14ac:dyDescent="0.15">
      <c r="A533" s="6">
        <v>12.2</v>
      </c>
      <c r="B533" s="7" t="s">
        <v>234</v>
      </c>
      <c r="C533" s="654" t="s">
        <v>235</v>
      </c>
      <c r="D533" s="655"/>
      <c r="E533" s="7">
        <v>20</v>
      </c>
      <c r="F533" s="7" t="s">
        <v>236</v>
      </c>
      <c r="G533" s="652"/>
      <c r="H533" s="653"/>
    </row>
    <row r="534" spans="1:8" ht="27" customHeight="1" x14ac:dyDescent="0.15">
      <c r="A534" s="9"/>
      <c r="B534" s="9"/>
      <c r="C534" s="654" t="s">
        <v>237</v>
      </c>
      <c r="D534" s="655"/>
      <c r="E534" s="7">
        <v>10</v>
      </c>
      <c r="F534" s="7" t="s">
        <v>236</v>
      </c>
      <c r="G534" s="652"/>
      <c r="H534" s="653"/>
    </row>
    <row r="535" spans="1:8" ht="27" customHeight="1" x14ac:dyDescent="0.15">
      <c r="A535" s="9"/>
      <c r="B535" s="9"/>
      <c r="C535" s="654" t="s">
        <v>238</v>
      </c>
      <c r="D535" s="655"/>
      <c r="E535" s="7">
        <v>20</v>
      </c>
      <c r="F535" s="7" t="s">
        <v>236</v>
      </c>
      <c r="G535" s="652"/>
      <c r="H535" s="653"/>
    </row>
    <row r="536" spans="1:8" ht="27" customHeight="1" x14ac:dyDescent="0.15">
      <c r="A536" s="9"/>
      <c r="B536" s="9"/>
      <c r="C536" s="654" t="s">
        <v>239</v>
      </c>
      <c r="D536" s="655"/>
      <c r="E536" s="7">
        <v>20</v>
      </c>
      <c r="F536" s="7" t="s">
        <v>236</v>
      </c>
      <c r="G536" s="652"/>
      <c r="H536" s="653"/>
    </row>
    <row r="537" spans="1:8" ht="27" customHeight="1" x14ac:dyDescent="0.15">
      <c r="A537" s="9"/>
      <c r="B537" s="9"/>
      <c r="C537" s="654" t="s">
        <v>240</v>
      </c>
      <c r="D537" s="655"/>
      <c r="E537" s="7">
        <v>10</v>
      </c>
      <c r="F537" s="7" t="s">
        <v>236</v>
      </c>
      <c r="G537" s="652"/>
      <c r="H537" s="653"/>
    </row>
    <row r="538" spans="1:8" ht="27" customHeight="1" x14ac:dyDescent="0.15">
      <c r="A538" s="6">
        <v>12.2</v>
      </c>
      <c r="B538" s="7" t="s">
        <v>234</v>
      </c>
      <c r="C538" s="654" t="s">
        <v>241</v>
      </c>
      <c r="D538" s="655"/>
      <c r="E538" s="7">
        <v>10</v>
      </c>
      <c r="F538" s="7" t="s">
        <v>236</v>
      </c>
      <c r="G538" s="652"/>
      <c r="H538" s="653"/>
    </row>
    <row r="539" spans="1:8" ht="27" customHeight="1" x14ac:dyDescent="0.15">
      <c r="A539" s="6">
        <v>12.22</v>
      </c>
      <c r="B539" s="7" t="s">
        <v>340</v>
      </c>
      <c r="C539" s="654" t="s">
        <v>333</v>
      </c>
      <c r="D539" s="655"/>
      <c r="E539" s="7">
        <v>15</v>
      </c>
      <c r="F539" s="7" t="s">
        <v>246</v>
      </c>
      <c r="G539" s="652"/>
      <c r="H539" s="653"/>
    </row>
    <row r="540" spans="1:8" ht="27" customHeight="1" x14ac:dyDescent="0.15">
      <c r="A540" s="6">
        <v>12.31</v>
      </c>
      <c r="B540" s="7" t="s">
        <v>248</v>
      </c>
      <c r="C540" s="654" t="s">
        <v>336</v>
      </c>
      <c r="D540" s="655"/>
      <c r="E540" s="7">
        <v>2</v>
      </c>
      <c r="F540" s="7" t="s">
        <v>249</v>
      </c>
      <c r="G540" s="652"/>
      <c r="H540" s="653"/>
    </row>
    <row r="542" spans="1:8" ht="27" customHeight="1" x14ac:dyDescent="0.15">
      <c r="A542" s="650" t="s">
        <v>392</v>
      </c>
      <c r="B542" s="650"/>
      <c r="C542" s="650"/>
      <c r="D542" s="650"/>
      <c r="E542" s="650"/>
      <c r="F542" s="650"/>
      <c r="G542" s="650"/>
      <c r="H542" s="650"/>
    </row>
    <row r="543" spans="1:8" ht="27" customHeight="1" x14ac:dyDescent="0.15">
      <c r="A543" s="651" t="s">
        <v>393</v>
      </c>
      <c r="B543" s="651"/>
      <c r="C543" s="651"/>
      <c r="D543" s="651" t="s">
        <v>394</v>
      </c>
      <c r="E543" s="651"/>
      <c r="F543" s="651"/>
      <c r="G543" s="651" t="s">
        <v>395</v>
      </c>
      <c r="H543" s="651"/>
    </row>
    <row r="544" spans="1:8" ht="27" customHeight="1" x14ac:dyDescent="0.15">
      <c r="A544" s="651" t="s">
        <v>396</v>
      </c>
      <c r="B544" s="651"/>
      <c r="C544" s="651"/>
      <c r="D544" s="651" t="s">
        <v>397</v>
      </c>
      <c r="E544" s="651"/>
      <c r="F544" s="651"/>
      <c r="G544" s="651" t="s">
        <v>398</v>
      </c>
      <c r="H544" s="651"/>
    </row>
  </sheetData>
  <mergeCells count="1036">
    <mergeCell ref="E256:F256"/>
    <mergeCell ref="C256:D256"/>
    <mergeCell ref="C257:D257"/>
    <mergeCell ref="E257:F257"/>
    <mergeCell ref="C252:D252"/>
    <mergeCell ref="E252:F252"/>
    <mergeCell ref="C248:D248"/>
    <mergeCell ref="E248:F248"/>
    <mergeCell ref="C231:D231"/>
    <mergeCell ref="E231:F231"/>
    <mergeCell ref="C232:D232"/>
    <mergeCell ref="E232:F232"/>
    <mergeCell ref="C233:D233"/>
    <mergeCell ref="E233:F233"/>
    <mergeCell ref="C261:D261"/>
    <mergeCell ref="E261:F261"/>
    <mergeCell ref="C240:D240"/>
    <mergeCell ref="E240:F240"/>
    <mergeCell ref="C241:D241"/>
    <mergeCell ref="E241:F241"/>
    <mergeCell ref="C242:D242"/>
    <mergeCell ref="E242:F242"/>
    <mergeCell ref="C262:D262"/>
    <mergeCell ref="E262:F262"/>
    <mergeCell ref="C263:D263"/>
    <mergeCell ref="E263:F263"/>
    <mergeCell ref="C258:D258"/>
    <mergeCell ref="E258:F258"/>
    <mergeCell ref="C259:D259"/>
    <mergeCell ref="E259:F259"/>
    <mergeCell ref="C260:D260"/>
    <mergeCell ref="E260:F260"/>
    <mergeCell ref="C243:D243"/>
    <mergeCell ref="E243:F243"/>
    <mergeCell ref="C244:D244"/>
    <mergeCell ref="E244:F244"/>
    <mergeCell ref="C245:D245"/>
    <mergeCell ref="E245:F245"/>
    <mergeCell ref="C249:D249"/>
    <mergeCell ref="E249:F249"/>
    <mergeCell ref="E250:F250"/>
    <mergeCell ref="C250:D250"/>
    <mergeCell ref="C251:D251"/>
    <mergeCell ref="E251:F251"/>
    <mergeCell ref="C253:D253"/>
    <mergeCell ref="E253:F253"/>
    <mergeCell ref="C254:D254"/>
    <mergeCell ref="E254:F254"/>
    <mergeCell ref="C246:D246"/>
    <mergeCell ref="E246:F246"/>
    <mergeCell ref="C247:D247"/>
    <mergeCell ref="E247:F247"/>
    <mergeCell ref="C255:D255"/>
    <mergeCell ref="E255:F255"/>
    <mergeCell ref="C228:D228"/>
    <mergeCell ref="E228:F228"/>
    <mergeCell ref="C229:D229"/>
    <mergeCell ref="E229:F229"/>
    <mergeCell ref="C230:D230"/>
    <mergeCell ref="E230:F230"/>
    <mergeCell ref="C237:D237"/>
    <mergeCell ref="E237:F237"/>
    <mergeCell ref="C238:D238"/>
    <mergeCell ref="E238:F238"/>
    <mergeCell ref="C239:D239"/>
    <mergeCell ref="E239:F239"/>
    <mergeCell ref="C234:D234"/>
    <mergeCell ref="E234:F234"/>
    <mergeCell ref="C235:D235"/>
    <mergeCell ref="E235:F235"/>
    <mergeCell ref="C236:D236"/>
    <mergeCell ref="E236:F236"/>
    <mergeCell ref="C220:D220"/>
    <mergeCell ref="E220:F220"/>
    <mergeCell ref="C221:D221"/>
    <mergeCell ref="E221:F221"/>
    <mergeCell ref="E222:F222"/>
    <mergeCell ref="C217:D217"/>
    <mergeCell ref="E217:F217"/>
    <mergeCell ref="C218:D218"/>
    <mergeCell ref="E218:F218"/>
    <mergeCell ref="C219:D219"/>
    <mergeCell ref="E219:F219"/>
    <mergeCell ref="C225:D225"/>
    <mergeCell ref="E225:F225"/>
    <mergeCell ref="C226:D226"/>
    <mergeCell ref="E226:F226"/>
    <mergeCell ref="C227:D227"/>
    <mergeCell ref="E227:F227"/>
    <mergeCell ref="E223:F223"/>
    <mergeCell ref="E224:F224"/>
    <mergeCell ref="C222:D222"/>
    <mergeCell ref="C223:D223"/>
    <mergeCell ref="C224:D224"/>
    <mergeCell ref="C208:D208"/>
    <mergeCell ref="E208:F208"/>
    <mergeCell ref="C209:D209"/>
    <mergeCell ref="E209:F209"/>
    <mergeCell ref="C210:D210"/>
    <mergeCell ref="E210:F210"/>
    <mergeCell ref="C205:D205"/>
    <mergeCell ref="E205:F205"/>
    <mergeCell ref="C206:D206"/>
    <mergeCell ref="E206:F206"/>
    <mergeCell ref="C207:D207"/>
    <mergeCell ref="E207:F207"/>
    <mergeCell ref="C214:D214"/>
    <mergeCell ref="E214:F214"/>
    <mergeCell ref="C215:D215"/>
    <mergeCell ref="E215:F215"/>
    <mergeCell ref="C216:D216"/>
    <mergeCell ref="E216:F216"/>
    <mergeCell ref="C211:D211"/>
    <mergeCell ref="E211:F211"/>
    <mergeCell ref="C212:D212"/>
    <mergeCell ref="E212:F212"/>
    <mergeCell ref="C213:D213"/>
    <mergeCell ref="E213:F213"/>
    <mergeCell ref="C196:D196"/>
    <mergeCell ref="E196:F196"/>
    <mergeCell ref="C197:D197"/>
    <mergeCell ref="E197:F197"/>
    <mergeCell ref="C198:D198"/>
    <mergeCell ref="E198:F198"/>
    <mergeCell ref="C193:D193"/>
    <mergeCell ref="E193:F193"/>
    <mergeCell ref="C194:D194"/>
    <mergeCell ref="E194:F194"/>
    <mergeCell ref="C195:D195"/>
    <mergeCell ref="E195:F195"/>
    <mergeCell ref="C202:D202"/>
    <mergeCell ref="E202:F202"/>
    <mergeCell ref="C203:D203"/>
    <mergeCell ref="E203:F203"/>
    <mergeCell ref="C204:D204"/>
    <mergeCell ref="E204:F204"/>
    <mergeCell ref="C199:D199"/>
    <mergeCell ref="E199:F199"/>
    <mergeCell ref="C200:D200"/>
    <mergeCell ref="E200:F200"/>
    <mergeCell ref="C201:D201"/>
    <mergeCell ref="E201:F201"/>
    <mergeCell ref="C184:D184"/>
    <mergeCell ref="E184:F184"/>
    <mergeCell ref="C185:D185"/>
    <mergeCell ref="E185:F185"/>
    <mergeCell ref="C186:D186"/>
    <mergeCell ref="E186:F186"/>
    <mergeCell ref="C181:D181"/>
    <mergeCell ref="E181:F181"/>
    <mergeCell ref="C182:D182"/>
    <mergeCell ref="E182:F182"/>
    <mergeCell ref="C183:D183"/>
    <mergeCell ref="E183:F183"/>
    <mergeCell ref="C190:D190"/>
    <mergeCell ref="E190:F190"/>
    <mergeCell ref="C191:D191"/>
    <mergeCell ref="E191:F191"/>
    <mergeCell ref="C192:D192"/>
    <mergeCell ref="E192:F192"/>
    <mergeCell ref="C187:D187"/>
    <mergeCell ref="E187:F187"/>
    <mergeCell ref="C188:D188"/>
    <mergeCell ref="E188:F188"/>
    <mergeCell ref="C189:D189"/>
    <mergeCell ref="E189:F189"/>
    <mergeCell ref="C172:D172"/>
    <mergeCell ref="E172:F172"/>
    <mergeCell ref="C173:D173"/>
    <mergeCell ref="E173:F173"/>
    <mergeCell ref="C174:D174"/>
    <mergeCell ref="E174:F174"/>
    <mergeCell ref="E169:F169"/>
    <mergeCell ref="C169:D169"/>
    <mergeCell ref="C170:D170"/>
    <mergeCell ref="E170:F170"/>
    <mergeCell ref="C171:D171"/>
    <mergeCell ref="E171:F171"/>
    <mergeCell ref="C178:D178"/>
    <mergeCell ref="E178:F178"/>
    <mergeCell ref="C179:D179"/>
    <mergeCell ref="E179:F179"/>
    <mergeCell ref="C180:D180"/>
    <mergeCell ref="E180:F180"/>
    <mergeCell ref="C175:D175"/>
    <mergeCell ref="E175:F175"/>
    <mergeCell ref="C176:D176"/>
    <mergeCell ref="E176:F176"/>
    <mergeCell ref="C177:D177"/>
    <mergeCell ref="E177:F177"/>
    <mergeCell ref="C161:D161"/>
    <mergeCell ref="E161:F161"/>
    <mergeCell ref="C162:D162"/>
    <mergeCell ref="E162:F162"/>
    <mergeCell ref="C163:D163"/>
    <mergeCell ref="E163:F163"/>
    <mergeCell ref="C158:D158"/>
    <mergeCell ref="E158:F158"/>
    <mergeCell ref="C159:D159"/>
    <mergeCell ref="E159:F159"/>
    <mergeCell ref="C160:D160"/>
    <mergeCell ref="E160:F160"/>
    <mergeCell ref="C168:D168"/>
    <mergeCell ref="E165:F165"/>
    <mergeCell ref="E166:F166"/>
    <mergeCell ref="E167:F167"/>
    <mergeCell ref="E168:F168"/>
    <mergeCell ref="C164:D164"/>
    <mergeCell ref="E164:F164"/>
    <mergeCell ref="C165:D165"/>
    <mergeCell ref="C166:D166"/>
    <mergeCell ref="C167:D167"/>
    <mergeCell ref="C149:D149"/>
    <mergeCell ref="E149:F149"/>
    <mergeCell ref="C150:D150"/>
    <mergeCell ref="E150:F150"/>
    <mergeCell ref="C151:D151"/>
    <mergeCell ref="E151:F151"/>
    <mergeCell ref="C146:D146"/>
    <mergeCell ref="E146:F146"/>
    <mergeCell ref="C147:D147"/>
    <mergeCell ref="E147:F147"/>
    <mergeCell ref="C148:D148"/>
    <mergeCell ref="E148:F148"/>
    <mergeCell ref="C155:D155"/>
    <mergeCell ref="E155:F155"/>
    <mergeCell ref="C156:D156"/>
    <mergeCell ref="E156:F156"/>
    <mergeCell ref="C157:D157"/>
    <mergeCell ref="E157:F157"/>
    <mergeCell ref="E152:F152"/>
    <mergeCell ref="C152:D152"/>
    <mergeCell ref="C153:D153"/>
    <mergeCell ref="E153:F153"/>
    <mergeCell ref="C154:D154"/>
    <mergeCell ref="E154:F154"/>
    <mergeCell ref="C137:D137"/>
    <mergeCell ref="E137:F137"/>
    <mergeCell ref="C138:D138"/>
    <mergeCell ref="E138:F138"/>
    <mergeCell ref="C139:D139"/>
    <mergeCell ref="E139:F139"/>
    <mergeCell ref="C134:D134"/>
    <mergeCell ref="E134:F134"/>
    <mergeCell ref="C135:D135"/>
    <mergeCell ref="E135:F135"/>
    <mergeCell ref="C136:D136"/>
    <mergeCell ref="E136:F136"/>
    <mergeCell ref="C143:D143"/>
    <mergeCell ref="E143:F143"/>
    <mergeCell ref="C144:D144"/>
    <mergeCell ref="E144:F144"/>
    <mergeCell ref="C145:D145"/>
    <mergeCell ref="E145:F145"/>
    <mergeCell ref="E140:F140"/>
    <mergeCell ref="C140:D140"/>
    <mergeCell ref="E141:F141"/>
    <mergeCell ref="E142:F142"/>
    <mergeCell ref="C141:D141"/>
    <mergeCell ref="C142:D142"/>
    <mergeCell ref="C125:D125"/>
    <mergeCell ref="E125:F125"/>
    <mergeCell ref="C126:D126"/>
    <mergeCell ref="E126:F126"/>
    <mergeCell ref="C127:D127"/>
    <mergeCell ref="E127:F127"/>
    <mergeCell ref="E122:F122"/>
    <mergeCell ref="C122:D122"/>
    <mergeCell ref="E123:F123"/>
    <mergeCell ref="C123:D123"/>
    <mergeCell ref="E124:F124"/>
    <mergeCell ref="C124:D124"/>
    <mergeCell ref="C131:D131"/>
    <mergeCell ref="E131:F131"/>
    <mergeCell ref="C132:D132"/>
    <mergeCell ref="E132:F132"/>
    <mergeCell ref="C133:D133"/>
    <mergeCell ref="E133:F133"/>
    <mergeCell ref="C128:D128"/>
    <mergeCell ref="E128:F128"/>
    <mergeCell ref="C129:D129"/>
    <mergeCell ref="E129:F129"/>
    <mergeCell ref="E130:F130"/>
    <mergeCell ref="C130:D130"/>
    <mergeCell ref="C113:D113"/>
    <mergeCell ref="E113:F113"/>
    <mergeCell ref="C114:D114"/>
    <mergeCell ref="E114:F114"/>
    <mergeCell ref="C115:D115"/>
    <mergeCell ref="E115:F115"/>
    <mergeCell ref="C110:D110"/>
    <mergeCell ref="E110:F110"/>
    <mergeCell ref="C111:D111"/>
    <mergeCell ref="E111:F111"/>
    <mergeCell ref="C112:D112"/>
    <mergeCell ref="E112:F112"/>
    <mergeCell ref="C119:D119"/>
    <mergeCell ref="E119:F119"/>
    <mergeCell ref="C120:D120"/>
    <mergeCell ref="E120:F120"/>
    <mergeCell ref="C121:D121"/>
    <mergeCell ref="E121:F121"/>
    <mergeCell ref="C116:D116"/>
    <mergeCell ref="E116:F116"/>
    <mergeCell ref="C117:D117"/>
    <mergeCell ref="E117:F117"/>
    <mergeCell ref="C118:D118"/>
    <mergeCell ref="E118:F118"/>
    <mergeCell ref="C101:D101"/>
    <mergeCell ref="E101:F101"/>
    <mergeCell ref="C102:D102"/>
    <mergeCell ref="E102:F102"/>
    <mergeCell ref="C103:D103"/>
    <mergeCell ref="E103:F103"/>
    <mergeCell ref="C98:D98"/>
    <mergeCell ref="E98:F98"/>
    <mergeCell ref="C99:D99"/>
    <mergeCell ref="E99:F99"/>
    <mergeCell ref="C100:D100"/>
    <mergeCell ref="E100:F100"/>
    <mergeCell ref="C107:D107"/>
    <mergeCell ref="E107:F107"/>
    <mergeCell ref="C108:D108"/>
    <mergeCell ref="E108:F108"/>
    <mergeCell ref="C109:D109"/>
    <mergeCell ref="E109:F109"/>
    <mergeCell ref="C104:D104"/>
    <mergeCell ref="E104:F104"/>
    <mergeCell ref="C105:D105"/>
    <mergeCell ref="E105:F105"/>
    <mergeCell ref="C106:D106"/>
    <mergeCell ref="E106:F106"/>
    <mergeCell ref="C89:D89"/>
    <mergeCell ref="E89:F89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C95:D95"/>
    <mergeCell ref="E95:F95"/>
    <mergeCell ref="C96:D96"/>
    <mergeCell ref="E96:F96"/>
    <mergeCell ref="C97:D97"/>
    <mergeCell ref="E97:F97"/>
    <mergeCell ref="C92:D92"/>
    <mergeCell ref="E92:F92"/>
    <mergeCell ref="C93:D93"/>
    <mergeCell ref="E93:F93"/>
    <mergeCell ref="E94:F94"/>
    <mergeCell ref="C94:D94"/>
    <mergeCell ref="C77:D77"/>
    <mergeCell ref="E77:F77"/>
    <mergeCell ref="C78:D78"/>
    <mergeCell ref="E78:F78"/>
    <mergeCell ref="C79:D79"/>
    <mergeCell ref="E79:F79"/>
    <mergeCell ref="C74:D74"/>
    <mergeCell ref="E74:F74"/>
    <mergeCell ref="C75:D75"/>
    <mergeCell ref="E75:F75"/>
    <mergeCell ref="C76:D76"/>
    <mergeCell ref="E76:F76"/>
    <mergeCell ref="C83:D83"/>
    <mergeCell ref="E83:F83"/>
    <mergeCell ref="C84:D84"/>
    <mergeCell ref="E84:F84"/>
    <mergeCell ref="C85:D85"/>
    <mergeCell ref="E85:F85"/>
    <mergeCell ref="C80:D80"/>
    <mergeCell ref="E80:F80"/>
    <mergeCell ref="C81:D81"/>
    <mergeCell ref="E81:F81"/>
    <mergeCell ref="C82:D82"/>
    <mergeCell ref="E82:F82"/>
    <mergeCell ref="E66:F66"/>
    <mergeCell ref="E67:F67"/>
    <mergeCell ref="C65:D65"/>
    <mergeCell ref="C66:D66"/>
    <mergeCell ref="C67:D67"/>
    <mergeCell ref="C63:D63"/>
    <mergeCell ref="E63:F63"/>
    <mergeCell ref="C64:D64"/>
    <mergeCell ref="E64:F64"/>
    <mergeCell ref="E65:F65"/>
    <mergeCell ref="E71:F71"/>
    <mergeCell ref="C71:D71"/>
    <mergeCell ref="E72:F72"/>
    <mergeCell ref="C72:D72"/>
    <mergeCell ref="C73:D73"/>
    <mergeCell ref="E73:F73"/>
    <mergeCell ref="C68:D68"/>
    <mergeCell ref="C69:D69"/>
    <mergeCell ref="C70:D70"/>
    <mergeCell ref="E68:F68"/>
    <mergeCell ref="E69:F69"/>
    <mergeCell ref="E70:F70"/>
    <mergeCell ref="C52:D52"/>
    <mergeCell ref="E48:F48"/>
    <mergeCell ref="E49:F49"/>
    <mergeCell ref="E50:F50"/>
    <mergeCell ref="E51:F51"/>
    <mergeCell ref="E52:F52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E6:F6"/>
    <mergeCell ref="E7:F7"/>
    <mergeCell ref="E9:F9"/>
    <mergeCell ref="E10:F10"/>
    <mergeCell ref="E11:F11"/>
    <mergeCell ref="F506:G506"/>
    <mergeCell ref="C6:D6"/>
    <mergeCell ref="C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501:G501"/>
    <mergeCell ref="E24:F24"/>
    <mergeCell ref="E27:F27"/>
    <mergeCell ref="E28:F28"/>
    <mergeCell ref="E29:F29"/>
    <mergeCell ref="E21:F21"/>
    <mergeCell ref="E22:F22"/>
    <mergeCell ref="E23:F23"/>
    <mergeCell ref="C30:D30"/>
    <mergeCell ref="C26:D26"/>
    <mergeCell ref="C27:D27"/>
    <mergeCell ref="F491:G491"/>
    <mergeCell ref="F492:G492"/>
    <mergeCell ref="F493:G493"/>
    <mergeCell ref="F494:G494"/>
    <mergeCell ref="F495:G495"/>
    <mergeCell ref="F486:G486"/>
    <mergeCell ref="F487:G487"/>
    <mergeCell ref="F488:G488"/>
    <mergeCell ref="F489:G489"/>
    <mergeCell ref="F490:G490"/>
    <mergeCell ref="F502:G502"/>
    <mergeCell ref="F503:G503"/>
    <mergeCell ref="F504:G504"/>
    <mergeCell ref="F505:G505"/>
    <mergeCell ref="F496:G496"/>
    <mergeCell ref="F497:G497"/>
    <mergeCell ref="F498:G498"/>
    <mergeCell ref="F499:G499"/>
    <mergeCell ref="F500:G500"/>
    <mergeCell ref="F472:G472"/>
    <mergeCell ref="F473:G473"/>
    <mergeCell ref="F474:G474"/>
    <mergeCell ref="F475:G475"/>
    <mergeCell ref="F465:G466"/>
    <mergeCell ref="F467:G467"/>
    <mergeCell ref="F468:G468"/>
    <mergeCell ref="F469:G469"/>
    <mergeCell ref="F470:G470"/>
    <mergeCell ref="F481:G481"/>
    <mergeCell ref="F482:G482"/>
    <mergeCell ref="F483:G483"/>
    <mergeCell ref="F484:G484"/>
    <mergeCell ref="F485:G485"/>
    <mergeCell ref="F476:G476"/>
    <mergeCell ref="F477:G477"/>
    <mergeCell ref="F478:G478"/>
    <mergeCell ref="F479:G479"/>
    <mergeCell ref="F480:G480"/>
    <mergeCell ref="B503:C503"/>
    <mergeCell ref="B504:C504"/>
    <mergeCell ref="B505:C505"/>
    <mergeCell ref="B506:C506"/>
    <mergeCell ref="D439:E439"/>
    <mergeCell ref="B498:C498"/>
    <mergeCell ref="B499:C499"/>
    <mergeCell ref="B500:C500"/>
    <mergeCell ref="B501:C501"/>
    <mergeCell ref="B502:C50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92:C492"/>
    <mergeCell ref="B483:C483"/>
    <mergeCell ref="B484:C484"/>
    <mergeCell ref="B481:C481"/>
    <mergeCell ref="B482:C482"/>
    <mergeCell ref="H434:H435"/>
    <mergeCell ref="A438:H438"/>
    <mergeCell ref="A465:A466"/>
    <mergeCell ref="E465:E466"/>
    <mergeCell ref="B447:C447"/>
    <mergeCell ref="B448:C448"/>
    <mergeCell ref="B449:C449"/>
    <mergeCell ref="B450:C450"/>
    <mergeCell ref="B451:C451"/>
    <mergeCell ref="B452:C452"/>
    <mergeCell ref="B453:C453"/>
    <mergeCell ref="A434:A435"/>
    <mergeCell ref="B434:B435"/>
    <mergeCell ref="D434:D435"/>
    <mergeCell ref="E434:E435"/>
    <mergeCell ref="F434:F435"/>
    <mergeCell ref="B454:C454"/>
    <mergeCell ref="B455:C455"/>
    <mergeCell ref="B456:C456"/>
    <mergeCell ref="B457:C457"/>
    <mergeCell ref="B458:C458"/>
    <mergeCell ref="B439:C439"/>
    <mergeCell ref="B440:C440"/>
    <mergeCell ref="B441:C441"/>
    <mergeCell ref="F464:G464"/>
    <mergeCell ref="F455:G455"/>
    <mergeCell ref="F456:G456"/>
    <mergeCell ref="F457:G457"/>
    <mergeCell ref="F458:G458"/>
    <mergeCell ref="F471:G471"/>
    <mergeCell ref="A410:A411"/>
    <mergeCell ref="B410:B411"/>
    <mergeCell ref="C410:C411"/>
    <mergeCell ref="D410:D411"/>
    <mergeCell ref="E410:E411"/>
    <mergeCell ref="F410:F411"/>
    <mergeCell ref="G410:G411"/>
    <mergeCell ref="A401:A402"/>
    <mergeCell ref="B401:B402"/>
    <mergeCell ref="C401:C402"/>
    <mergeCell ref="D401:D402"/>
    <mergeCell ref="F401:F402"/>
    <mergeCell ref="H416:H417"/>
    <mergeCell ref="A418:A419"/>
    <mergeCell ref="B418:B419"/>
    <mergeCell ref="C418:C419"/>
    <mergeCell ref="D418:D419"/>
    <mergeCell ref="F418:F419"/>
    <mergeCell ref="G418:G419"/>
    <mergeCell ref="H418:H419"/>
    <mergeCell ref="A416:A417"/>
    <mergeCell ref="B416:B417"/>
    <mergeCell ref="D416:D417"/>
    <mergeCell ref="C280:D280"/>
    <mergeCell ref="E280:F28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87:D287"/>
    <mergeCell ref="C288:D288"/>
    <mergeCell ref="E25:F25"/>
    <mergeCell ref="E26:F26"/>
    <mergeCell ref="H401:H402"/>
    <mergeCell ref="C28:D28"/>
    <mergeCell ref="C29:D29"/>
    <mergeCell ref="E38:F38"/>
    <mergeCell ref="E39:F39"/>
    <mergeCell ref="C38:D38"/>
    <mergeCell ref="C39:D39"/>
    <mergeCell ref="C40:D40"/>
    <mergeCell ref="E40:F40"/>
    <mergeCell ref="E34:F34"/>
    <mergeCell ref="C34:D34"/>
    <mergeCell ref="C35:D35"/>
    <mergeCell ref="C36:D36"/>
    <mergeCell ref="C37:D37"/>
    <mergeCell ref="E35:F35"/>
    <mergeCell ref="E36:F36"/>
    <mergeCell ref="C276:D276"/>
    <mergeCell ref="C277:D277"/>
    <mergeCell ref="E276:F276"/>
    <mergeCell ref="E277:F277"/>
    <mergeCell ref="C278:D278"/>
    <mergeCell ref="E278:F278"/>
    <mergeCell ref="C279:D279"/>
    <mergeCell ref="E271:F271"/>
    <mergeCell ref="C22:D22"/>
    <mergeCell ref="C23:D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79:F279"/>
    <mergeCell ref="E37:F37"/>
    <mergeCell ref="C45:D45"/>
    <mergeCell ref="C46:D46"/>
    <mergeCell ref="C47:D47"/>
    <mergeCell ref="E45:F45"/>
    <mergeCell ref="E46:F46"/>
    <mergeCell ref="E47:F47"/>
    <mergeCell ref="C41:D41"/>
    <mergeCell ref="C42:D42"/>
    <mergeCell ref="C43:D43"/>
    <mergeCell ref="C44:D44"/>
    <mergeCell ref="E41:F41"/>
    <mergeCell ref="C24:D24"/>
    <mergeCell ref="C25:D25"/>
    <mergeCell ref="C31:D31"/>
    <mergeCell ref="C32:D32"/>
    <mergeCell ref="C33:D33"/>
    <mergeCell ref="E30:F30"/>
    <mergeCell ref="E31:F31"/>
    <mergeCell ref="E32:F32"/>
    <mergeCell ref="E33:F33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E42:F42"/>
    <mergeCell ref="E43:F43"/>
    <mergeCell ref="E44:F44"/>
    <mergeCell ref="C53:D53"/>
    <mergeCell ref="E53:F53"/>
    <mergeCell ref="E54:F54"/>
    <mergeCell ref="E55:F55"/>
    <mergeCell ref="E56:F56"/>
    <mergeCell ref="C54:D54"/>
    <mergeCell ref="C55:D55"/>
    <mergeCell ref="C56:D56"/>
    <mergeCell ref="C48:D48"/>
    <mergeCell ref="C49:D49"/>
    <mergeCell ref="C50:D50"/>
    <mergeCell ref="C51:D51"/>
    <mergeCell ref="A3:H3"/>
    <mergeCell ref="A392:H392"/>
    <mergeCell ref="A394:A395"/>
    <mergeCell ref="B394:B395"/>
    <mergeCell ref="D394:D395"/>
    <mergeCell ref="A1:D1"/>
    <mergeCell ref="A4:H4"/>
    <mergeCell ref="A2:H2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C281:D281"/>
    <mergeCell ref="E281:F281"/>
    <mergeCell ref="C282:D282"/>
    <mergeCell ref="E282:F282"/>
    <mergeCell ref="C283:D283"/>
    <mergeCell ref="E283:F283"/>
    <mergeCell ref="C284:D284"/>
    <mergeCell ref="C285:D285"/>
    <mergeCell ref="C286:D286"/>
    <mergeCell ref="C289:D289"/>
    <mergeCell ref="C290:D290"/>
    <mergeCell ref="E284:F284"/>
    <mergeCell ref="E285:F285"/>
    <mergeCell ref="E286:F286"/>
    <mergeCell ref="E287:F287"/>
    <mergeCell ref="E288:F288"/>
    <mergeCell ref="E289:F289"/>
    <mergeCell ref="E290:F29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21:D321"/>
    <mergeCell ref="E321:F321"/>
    <mergeCell ref="C322:D322"/>
    <mergeCell ref="E322:F322"/>
    <mergeCell ref="C324:D324"/>
    <mergeCell ref="E324:F324"/>
    <mergeCell ref="E325:F325"/>
    <mergeCell ref="C325:D32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36:D336"/>
    <mergeCell ref="E336:F336"/>
    <mergeCell ref="C337:D337"/>
    <mergeCell ref="C331:D331"/>
    <mergeCell ref="E331:F331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23:D323"/>
    <mergeCell ref="E323:F323"/>
    <mergeCell ref="C338:D338"/>
    <mergeCell ref="E337:F337"/>
    <mergeCell ref="E338:F338"/>
    <mergeCell ref="C339:D339"/>
    <mergeCell ref="E339:F339"/>
    <mergeCell ref="C340:D340"/>
    <mergeCell ref="E340:F340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56:D356"/>
    <mergeCell ref="E356:F356"/>
    <mergeCell ref="C357:D357"/>
    <mergeCell ref="E357:F357"/>
    <mergeCell ref="E358:F358"/>
    <mergeCell ref="C358:D358"/>
    <mergeCell ref="C359:D359"/>
    <mergeCell ref="C360:D360"/>
    <mergeCell ref="E359:F359"/>
    <mergeCell ref="E360:F36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G401:G402"/>
    <mergeCell ref="G434:G435"/>
    <mergeCell ref="F451:G451"/>
    <mergeCell ref="F452:G452"/>
    <mergeCell ref="F453:G453"/>
    <mergeCell ref="F454:G454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F416:F417"/>
    <mergeCell ref="G416:G417"/>
    <mergeCell ref="B442:C442"/>
    <mergeCell ref="F443:G443"/>
    <mergeCell ref="F444:G444"/>
    <mergeCell ref="F445:G445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F446:G446"/>
    <mergeCell ref="F441:G441"/>
    <mergeCell ref="F442:G442"/>
    <mergeCell ref="F450:G450"/>
    <mergeCell ref="F460:G460"/>
    <mergeCell ref="F461:G461"/>
    <mergeCell ref="F462:G462"/>
    <mergeCell ref="C381:D381"/>
    <mergeCell ref="E381:F381"/>
    <mergeCell ref="C382:D382"/>
    <mergeCell ref="E382:F382"/>
    <mergeCell ref="C383:D383"/>
    <mergeCell ref="E383:F383"/>
    <mergeCell ref="D396:D398"/>
    <mergeCell ref="E396:E398"/>
    <mergeCell ref="F396:F398"/>
    <mergeCell ref="G396:G398"/>
    <mergeCell ref="E394:E395"/>
    <mergeCell ref="F394:F395"/>
    <mergeCell ref="G394:G395"/>
    <mergeCell ref="F459:G459"/>
    <mergeCell ref="C384:D384"/>
    <mergeCell ref="E384:F384"/>
    <mergeCell ref="C385:D385"/>
    <mergeCell ref="E385:F38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521:D521"/>
    <mergeCell ref="C522:D522"/>
    <mergeCell ref="C523:D523"/>
    <mergeCell ref="F448:G448"/>
    <mergeCell ref="F449:G449"/>
    <mergeCell ref="B460:C460"/>
    <mergeCell ref="B461:C461"/>
    <mergeCell ref="B462:C462"/>
    <mergeCell ref="B463:C463"/>
    <mergeCell ref="F439:G439"/>
    <mergeCell ref="F440:G440"/>
    <mergeCell ref="F463:G463"/>
    <mergeCell ref="B396:B398"/>
    <mergeCell ref="B485:C485"/>
    <mergeCell ref="B486:C486"/>
    <mergeCell ref="B487:C487"/>
    <mergeCell ref="B478:C478"/>
    <mergeCell ref="B479:C479"/>
    <mergeCell ref="B480:C480"/>
    <mergeCell ref="C524:D524"/>
    <mergeCell ref="C390:D390"/>
    <mergeCell ref="E390:F390"/>
    <mergeCell ref="C509:D509"/>
    <mergeCell ref="C510:D510"/>
    <mergeCell ref="C511:D511"/>
    <mergeCell ref="C512:D512"/>
    <mergeCell ref="C513:D513"/>
    <mergeCell ref="C514:D514"/>
    <mergeCell ref="C515:D51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A508:H508"/>
    <mergeCell ref="B443:C443"/>
    <mergeCell ref="B444:C444"/>
    <mergeCell ref="B445:C445"/>
    <mergeCell ref="B446:C446"/>
    <mergeCell ref="B464:C464"/>
    <mergeCell ref="B465:C466"/>
    <mergeCell ref="D465:D466"/>
    <mergeCell ref="B467:C467"/>
    <mergeCell ref="B459:C459"/>
    <mergeCell ref="F447:G447"/>
    <mergeCell ref="H394:H395"/>
    <mergeCell ref="A396:A398"/>
    <mergeCell ref="H396:H398"/>
    <mergeCell ref="C540:D540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16:D516"/>
    <mergeCell ref="C517:D517"/>
    <mergeCell ref="C518:D518"/>
    <mergeCell ref="C519:D519"/>
    <mergeCell ref="C520:D520"/>
    <mergeCell ref="C8:D8"/>
    <mergeCell ref="E8:F8"/>
    <mergeCell ref="B420:B421"/>
    <mergeCell ref="A420:A421"/>
    <mergeCell ref="A542:H542"/>
    <mergeCell ref="A543:C543"/>
    <mergeCell ref="D543:F543"/>
    <mergeCell ref="G543:H543"/>
    <mergeCell ref="A544:C544"/>
    <mergeCell ref="D544:F544"/>
    <mergeCell ref="G544:H544"/>
    <mergeCell ref="G535:H535"/>
    <mergeCell ref="G536:H536"/>
    <mergeCell ref="G537:H537"/>
    <mergeCell ref="G538:H538"/>
    <mergeCell ref="G539:H539"/>
    <mergeCell ref="G540:H540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C534:D534"/>
    <mergeCell ref="C535:D535"/>
    <mergeCell ref="C536:D536"/>
    <mergeCell ref="C537:D537"/>
    <mergeCell ref="C538:D538"/>
    <mergeCell ref="C539:D539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60" zoomScaleNormal="100" workbookViewId="0">
      <selection activeCell="C13" sqref="C13"/>
    </sheetView>
  </sheetViews>
  <sheetFormatPr defaultRowHeight="13.5" x14ac:dyDescent="0.15"/>
  <cols>
    <col min="1" max="2" width="15.77734375" style="226" customWidth="1"/>
    <col min="3" max="3" width="15.77734375" style="73" customWidth="1"/>
    <col min="4" max="4" width="13.44140625" style="73" customWidth="1"/>
    <col min="5" max="5" width="12.6640625" style="226" customWidth="1"/>
    <col min="6" max="6" width="9.33203125" style="226" customWidth="1"/>
    <col min="7" max="16384" width="8.88671875" style="153"/>
  </cols>
  <sheetData>
    <row r="1" spans="1:6" ht="18" customHeight="1" x14ac:dyDescent="0.15">
      <c r="A1" s="262" t="s">
        <v>79</v>
      </c>
    </row>
    <row r="2" spans="1:6" ht="39.950000000000003" customHeight="1" x14ac:dyDescent="0.15">
      <c r="A2" s="622" t="s">
        <v>80</v>
      </c>
      <c r="B2" s="622"/>
      <c r="C2" s="622"/>
      <c r="D2" s="622"/>
      <c r="E2" s="622"/>
      <c r="F2" s="622"/>
    </row>
    <row r="3" spans="1:6" ht="18" customHeight="1" thickBot="1" x14ac:dyDescent="0.2">
      <c r="A3" s="227"/>
      <c r="B3" s="227"/>
      <c r="C3" s="227"/>
      <c r="D3" s="227"/>
      <c r="E3" s="227"/>
      <c r="F3" s="227"/>
    </row>
    <row r="4" spans="1:6" ht="39.950000000000003" customHeight="1" thickBot="1" x14ac:dyDescent="0.2">
      <c r="A4" s="289" t="s">
        <v>81</v>
      </c>
      <c r="B4" s="290" t="s">
        <v>82</v>
      </c>
      <c r="C4" s="348" t="s">
        <v>83</v>
      </c>
      <c r="D4" s="694" t="s">
        <v>52</v>
      </c>
      <c r="E4" s="695"/>
      <c r="F4" s="349" t="s">
        <v>84</v>
      </c>
    </row>
    <row r="5" spans="1:6" ht="25.5" customHeight="1" thickTop="1" x14ac:dyDescent="0.15">
      <c r="A5" s="698" t="s">
        <v>537</v>
      </c>
      <c r="B5" s="350" t="s">
        <v>344</v>
      </c>
      <c r="C5" s="351">
        <v>30348301</v>
      </c>
      <c r="D5" s="352"/>
      <c r="E5" s="353"/>
      <c r="F5" s="277"/>
    </row>
    <row r="6" spans="1:6" ht="25.5" customHeight="1" x14ac:dyDescent="0.15">
      <c r="A6" s="699"/>
      <c r="B6" s="354" t="s">
        <v>345</v>
      </c>
      <c r="C6" s="312">
        <v>820980</v>
      </c>
      <c r="D6" s="355"/>
      <c r="E6" s="356"/>
      <c r="F6" s="357"/>
    </row>
    <row r="7" spans="1:6" ht="25.5" customHeight="1" x14ac:dyDescent="0.15">
      <c r="A7" s="699"/>
      <c r="B7" s="354" t="s">
        <v>346</v>
      </c>
      <c r="C7" s="312">
        <v>153370</v>
      </c>
      <c r="D7" s="355"/>
      <c r="E7" s="358"/>
      <c r="F7" s="357"/>
    </row>
    <row r="8" spans="1:6" ht="25.5" customHeight="1" x14ac:dyDescent="0.15">
      <c r="A8" s="699"/>
      <c r="B8" s="354" t="s">
        <v>420</v>
      </c>
      <c r="C8" s="312"/>
      <c r="D8" s="355"/>
      <c r="E8" s="358"/>
      <c r="F8" s="357"/>
    </row>
    <row r="9" spans="1:6" ht="25.5" customHeight="1" x14ac:dyDescent="0.15">
      <c r="A9" s="699"/>
      <c r="B9" s="311" t="s">
        <v>347</v>
      </c>
      <c r="C9" s="312">
        <v>3197380</v>
      </c>
      <c r="D9" s="359"/>
      <c r="E9" s="360"/>
      <c r="F9" s="357"/>
    </row>
    <row r="10" spans="1:6" ht="25.5" customHeight="1" x14ac:dyDescent="0.15">
      <c r="A10" s="699"/>
      <c r="B10" s="311" t="s">
        <v>610</v>
      </c>
      <c r="C10" s="312">
        <v>95100</v>
      </c>
      <c r="D10" s="359"/>
      <c r="E10" s="360"/>
      <c r="F10" s="357"/>
    </row>
    <row r="11" spans="1:6" ht="25.5" customHeight="1" x14ac:dyDescent="0.15">
      <c r="A11" s="699"/>
      <c r="B11" s="311" t="s">
        <v>421</v>
      </c>
      <c r="C11" s="312">
        <v>150000</v>
      </c>
      <c r="D11" s="359"/>
      <c r="E11" s="360"/>
      <c r="F11" s="357"/>
    </row>
    <row r="12" spans="1:6" ht="25.5" customHeight="1" x14ac:dyDescent="0.15">
      <c r="A12" s="700"/>
      <c r="B12" s="311" t="s">
        <v>611</v>
      </c>
      <c r="C12" s="312">
        <v>600000</v>
      </c>
      <c r="D12" s="361"/>
      <c r="E12" s="360"/>
      <c r="F12" s="357"/>
    </row>
    <row r="13" spans="1:6" ht="25.5" customHeight="1" x14ac:dyDescent="0.15">
      <c r="A13" s="701" t="s">
        <v>348</v>
      </c>
      <c r="B13" s="311" t="s">
        <v>349</v>
      </c>
      <c r="C13" s="312">
        <v>15840040</v>
      </c>
      <c r="D13" s="362"/>
      <c r="E13" s="360"/>
      <c r="F13" s="357"/>
    </row>
    <row r="14" spans="1:6" ht="25.5" customHeight="1" x14ac:dyDescent="0.15">
      <c r="A14" s="699"/>
      <c r="B14" s="311" t="s">
        <v>608</v>
      </c>
      <c r="C14" s="312">
        <v>12723470</v>
      </c>
      <c r="D14" s="361"/>
      <c r="E14" s="360"/>
      <c r="F14" s="357"/>
    </row>
    <row r="15" spans="1:6" ht="25.5" customHeight="1" x14ac:dyDescent="0.15">
      <c r="A15" s="699"/>
      <c r="B15" s="311" t="s">
        <v>350</v>
      </c>
      <c r="C15" s="312">
        <v>30890</v>
      </c>
      <c r="D15" s="359"/>
      <c r="E15" s="360"/>
      <c r="F15" s="357"/>
    </row>
    <row r="16" spans="1:6" ht="25.5" customHeight="1" x14ac:dyDescent="0.15">
      <c r="A16" s="700"/>
      <c r="B16" s="311" t="s">
        <v>609</v>
      </c>
      <c r="C16" s="312">
        <v>3709600</v>
      </c>
      <c r="D16" s="363"/>
      <c r="E16" s="360"/>
      <c r="F16" s="364"/>
    </row>
    <row r="17" spans="1:6" ht="25.5" customHeight="1" x14ac:dyDescent="0.15">
      <c r="A17" s="365" t="s">
        <v>351</v>
      </c>
      <c r="B17" s="311" t="s">
        <v>352</v>
      </c>
      <c r="C17" s="312">
        <v>558800</v>
      </c>
      <c r="D17" s="363"/>
      <c r="E17" s="360"/>
      <c r="F17" s="366"/>
    </row>
    <row r="18" spans="1:6" ht="25.5" customHeight="1" x14ac:dyDescent="0.15">
      <c r="A18" s="365"/>
      <c r="B18" s="311"/>
      <c r="C18" s="312"/>
      <c r="D18" s="363"/>
      <c r="E18" s="360"/>
      <c r="F18" s="366"/>
    </row>
    <row r="19" spans="1:6" ht="25.5" customHeight="1" x14ac:dyDescent="0.15">
      <c r="A19" s="365"/>
      <c r="B19" s="314"/>
      <c r="C19" s="316"/>
      <c r="D19" s="367"/>
      <c r="E19" s="368"/>
      <c r="F19" s="369"/>
    </row>
    <row r="20" spans="1:6" ht="25.5" customHeight="1" x14ac:dyDescent="0.15">
      <c r="A20" s="365"/>
      <c r="B20" s="314"/>
      <c r="C20" s="316"/>
      <c r="D20" s="367"/>
      <c r="E20" s="368"/>
      <c r="F20" s="369"/>
    </row>
    <row r="21" spans="1:6" ht="25.5" customHeight="1" x14ac:dyDescent="0.15">
      <c r="A21" s="365"/>
      <c r="B21" s="314"/>
      <c r="C21" s="316"/>
      <c r="D21" s="367"/>
      <c r="E21" s="368"/>
      <c r="F21" s="369"/>
    </row>
    <row r="22" spans="1:6" ht="25.5" customHeight="1" thickBot="1" x14ac:dyDescent="0.2">
      <c r="A22" s="365"/>
      <c r="B22" s="314"/>
      <c r="C22" s="316"/>
      <c r="D22" s="367"/>
      <c r="E22" s="368"/>
      <c r="F22" s="369"/>
    </row>
    <row r="23" spans="1:6" ht="25.5" customHeight="1" thickTop="1" thickBot="1" x14ac:dyDescent="0.2">
      <c r="A23" s="370" t="s">
        <v>21</v>
      </c>
      <c r="B23" s="371" t="s">
        <v>85</v>
      </c>
      <c r="C23" s="371">
        <f>SUM(C5:C21)</f>
        <v>68227931</v>
      </c>
      <c r="D23" s="696"/>
      <c r="E23" s="697"/>
      <c r="F23" s="372"/>
    </row>
    <row r="24" spans="1:6" ht="25.5" customHeight="1" thickTop="1" x14ac:dyDescent="0.15">
      <c r="A24" s="262" t="s">
        <v>86</v>
      </c>
      <c r="B24" s="262" t="s">
        <v>87</v>
      </c>
      <c r="E24" s="373" t="s">
        <v>88</v>
      </c>
      <c r="F24" s="373" t="s">
        <v>89</v>
      </c>
    </row>
    <row r="25" spans="1:6" ht="32.1" customHeight="1" x14ac:dyDescent="0.15"/>
    <row r="26" spans="1:6" ht="32.1" customHeight="1" x14ac:dyDescent="0.15"/>
    <row r="27" spans="1:6" ht="32.1" customHeight="1" x14ac:dyDescent="0.15"/>
    <row r="28" spans="1:6" ht="32.1" customHeight="1" x14ac:dyDescent="0.15"/>
    <row r="29" spans="1:6" ht="32.1" customHeight="1" x14ac:dyDescent="0.15"/>
    <row r="30" spans="1:6" ht="32.1" customHeight="1" x14ac:dyDescent="0.15"/>
    <row r="31" spans="1:6" ht="32.1" customHeight="1" x14ac:dyDescent="0.15"/>
  </sheetData>
  <mergeCells count="5">
    <mergeCell ref="A2:F2"/>
    <mergeCell ref="D4:E4"/>
    <mergeCell ref="D23:E23"/>
    <mergeCell ref="A5:A12"/>
    <mergeCell ref="A13:A16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zoomScale="60" workbookViewId="0">
      <selection activeCell="J9" sqref="J9"/>
    </sheetView>
  </sheetViews>
  <sheetFormatPr defaultRowHeight="13.5" x14ac:dyDescent="0.15"/>
  <cols>
    <col min="1" max="2" width="10.6640625" style="226" customWidth="1"/>
    <col min="3" max="3" width="14.6640625" style="73" customWidth="1"/>
    <col min="4" max="4" width="21.5546875" style="75" customWidth="1"/>
    <col min="5" max="5" width="12" style="226" customWidth="1"/>
    <col min="6" max="6" width="4.44140625" style="226" customWidth="1"/>
    <col min="7" max="16384" width="8.88671875" style="153"/>
  </cols>
  <sheetData>
    <row r="1" spans="1:6" ht="18" customHeight="1" x14ac:dyDescent="0.15">
      <c r="A1" s="262" t="s">
        <v>90</v>
      </c>
    </row>
    <row r="2" spans="1:6" ht="39.950000000000003" customHeight="1" x14ac:dyDescent="0.15">
      <c r="A2" s="622" t="s">
        <v>91</v>
      </c>
      <c r="B2" s="622"/>
      <c r="C2" s="622"/>
      <c r="D2" s="622"/>
      <c r="E2" s="622"/>
      <c r="F2" s="622"/>
    </row>
    <row r="3" spans="1:6" ht="18" customHeight="1" thickBot="1" x14ac:dyDescent="0.2">
      <c r="A3" s="227"/>
      <c r="B3" s="227"/>
      <c r="C3" s="227"/>
      <c r="D3" s="227"/>
      <c r="E3" s="227"/>
      <c r="F3" s="227"/>
    </row>
    <row r="4" spans="1:6" ht="22.5" customHeight="1" x14ac:dyDescent="0.15">
      <c r="A4" s="374" t="s">
        <v>92</v>
      </c>
      <c r="B4" s="375" t="s">
        <v>93</v>
      </c>
      <c r="C4" s="376" t="s">
        <v>94</v>
      </c>
      <c r="D4" s="702" t="s">
        <v>95</v>
      </c>
      <c r="E4" s="702"/>
      <c r="F4" s="377" t="s">
        <v>96</v>
      </c>
    </row>
    <row r="5" spans="1:6" ht="22.5" customHeight="1" x14ac:dyDescent="0.15">
      <c r="A5" s="378"/>
      <c r="B5" s="354"/>
      <c r="C5" s="379"/>
      <c r="D5" s="380"/>
      <c r="E5" s="381"/>
      <c r="F5" s="313"/>
    </row>
    <row r="6" spans="1:6" ht="19.5" customHeight="1" x14ac:dyDescent="0.15">
      <c r="A6" s="378"/>
      <c r="B6" s="354"/>
      <c r="C6" s="382"/>
      <c r="D6" s="383"/>
      <c r="E6" s="382"/>
      <c r="F6" s="384"/>
    </row>
    <row r="7" spans="1:6" ht="19.5" customHeight="1" x14ac:dyDescent="0.15">
      <c r="A7" s="378"/>
      <c r="B7" s="354"/>
      <c r="C7" s="382"/>
      <c r="D7" s="383"/>
      <c r="E7" s="382"/>
      <c r="F7" s="384"/>
    </row>
    <row r="8" spans="1:6" ht="19.5" customHeight="1" x14ac:dyDescent="0.15">
      <c r="A8" s="378"/>
      <c r="B8" s="354"/>
      <c r="C8" s="382"/>
      <c r="D8" s="383"/>
      <c r="E8" s="382"/>
      <c r="F8" s="384"/>
    </row>
    <row r="9" spans="1:6" ht="19.5" customHeight="1" x14ac:dyDescent="0.15">
      <c r="A9" s="378"/>
      <c r="B9" s="354"/>
      <c r="C9" s="382"/>
      <c r="D9" s="383"/>
      <c r="E9" s="382"/>
      <c r="F9" s="384"/>
    </row>
    <row r="10" spans="1:6" ht="19.5" customHeight="1" x14ac:dyDescent="0.15">
      <c r="A10" s="378"/>
      <c r="B10" s="354"/>
      <c r="C10" s="382"/>
      <c r="D10" s="383"/>
      <c r="E10" s="382"/>
      <c r="F10" s="384"/>
    </row>
    <row r="11" spans="1:6" ht="19.5" customHeight="1" x14ac:dyDescent="0.15">
      <c r="A11" s="378"/>
      <c r="B11" s="354"/>
      <c r="C11" s="706" t="s">
        <v>353</v>
      </c>
      <c r="D11" s="707"/>
      <c r="E11" s="382"/>
      <c r="F11" s="384"/>
    </row>
    <row r="12" spans="1:6" ht="19.5" customHeight="1" x14ac:dyDescent="0.15">
      <c r="A12" s="378"/>
      <c r="B12" s="315"/>
      <c r="C12" s="382"/>
      <c r="D12" s="383"/>
      <c r="E12" s="382"/>
      <c r="F12" s="384"/>
    </row>
    <row r="13" spans="1:6" ht="18.75" customHeight="1" x14ac:dyDescent="0.15">
      <c r="A13" s="385"/>
      <c r="B13" s="386"/>
      <c r="C13" s="382"/>
      <c r="D13" s="383"/>
      <c r="E13" s="382"/>
      <c r="F13" s="384"/>
    </row>
    <row r="14" spans="1:6" ht="18.75" customHeight="1" x14ac:dyDescent="0.15">
      <c r="A14" s="385"/>
      <c r="B14" s="387"/>
      <c r="C14" s="382"/>
      <c r="D14" s="383"/>
      <c r="E14" s="382"/>
      <c r="F14" s="384"/>
    </row>
    <row r="15" spans="1:6" ht="19.5" customHeight="1" x14ac:dyDescent="0.15">
      <c r="A15" s="378"/>
      <c r="B15" s="354"/>
      <c r="C15" s="382"/>
      <c r="D15" s="383"/>
      <c r="E15" s="382"/>
      <c r="F15" s="384"/>
    </row>
    <row r="16" spans="1:6" ht="19.5" customHeight="1" x14ac:dyDescent="0.15">
      <c r="A16" s="378"/>
      <c r="B16" s="354"/>
      <c r="C16" s="382"/>
      <c r="D16" s="388"/>
      <c r="E16" s="382"/>
      <c r="F16" s="384"/>
    </row>
    <row r="17" spans="1:6" ht="19.5" customHeight="1" x14ac:dyDescent="0.15">
      <c r="A17" s="378"/>
      <c r="B17" s="354"/>
      <c r="C17" s="382"/>
      <c r="D17" s="388"/>
      <c r="E17" s="382"/>
      <c r="F17" s="384"/>
    </row>
    <row r="18" spans="1:6" ht="19.5" customHeight="1" x14ac:dyDescent="0.15">
      <c r="A18" s="378"/>
      <c r="B18" s="354"/>
      <c r="C18" s="382"/>
      <c r="D18" s="388"/>
      <c r="E18" s="382"/>
      <c r="F18" s="384"/>
    </row>
    <row r="19" spans="1:6" ht="19.5" customHeight="1" x14ac:dyDescent="0.15">
      <c r="A19" s="378"/>
      <c r="B19" s="354"/>
      <c r="C19" s="382"/>
      <c r="D19" s="388"/>
      <c r="E19" s="382"/>
      <c r="F19" s="384"/>
    </row>
    <row r="20" spans="1:6" ht="19.5" customHeight="1" x14ac:dyDescent="0.15">
      <c r="A20" s="378"/>
      <c r="B20" s="354"/>
      <c r="C20" s="382"/>
      <c r="D20" s="388"/>
      <c r="E20" s="382"/>
      <c r="F20" s="384"/>
    </row>
    <row r="21" spans="1:6" ht="19.5" customHeight="1" x14ac:dyDescent="0.15">
      <c r="A21" s="378"/>
      <c r="B21" s="354"/>
      <c r="C21" s="382"/>
      <c r="D21" s="388"/>
      <c r="E21" s="382"/>
      <c r="F21" s="384"/>
    </row>
    <row r="22" spans="1:6" ht="19.5" customHeight="1" x14ac:dyDescent="0.15">
      <c r="A22" s="354"/>
      <c r="B22" s="354"/>
      <c r="C22" s="382"/>
      <c r="D22" s="388"/>
      <c r="E22" s="382"/>
      <c r="F22" s="384"/>
    </row>
    <row r="23" spans="1:6" ht="19.5" customHeight="1" x14ac:dyDescent="0.15">
      <c r="A23" s="354"/>
      <c r="B23" s="354"/>
      <c r="C23" s="382"/>
      <c r="D23" s="388"/>
      <c r="E23" s="382"/>
      <c r="F23" s="384"/>
    </row>
    <row r="24" spans="1:6" ht="19.5" customHeight="1" x14ac:dyDescent="0.15">
      <c r="A24" s="354"/>
      <c r="B24" s="354"/>
      <c r="C24" s="382"/>
      <c r="D24" s="388"/>
      <c r="E24" s="382"/>
      <c r="F24" s="384"/>
    </row>
    <row r="25" spans="1:6" ht="19.5" customHeight="1" x14ac:dyDescent="0.15">
      <c r="A25" s="354"/>
      <c r="B25" s="354"/>
      <c r="C25" s="382"/>
      <c r="D25" s="388"/>
      <c r="E25" s="382"/>
      <c r="F25" s="384"/>
    </row>
    <row r="26" spans="1:6" ht="19.5" customHeight="1" x14ac:dyDescent="0.15">
      <c r="A26" s="354"/>
      <c r="B26" s="354"/>
      <c r="C26" s="382"/>
      <c r="D26" s="388"/>
      <c r="E26" s="382"/>
      <c r="F26" s="384"/>
    </row>
    <row r="27" spans="1:6" ht="19.5" customHeight="1" x14ac:dyDescent="0.15">
      <c r="A27" s="354"/>
      <c r="B27" s="354"/>
      <c r="C27" s="382"/>
      <c r="D27" s="388"/>
      <c r="E27" s="382"/>
      <c r="F27" s="384"/>
    </row>
    <row r="28" spans="1:6" ht="19.5" customHeight="1" x14ac:dyDescent="0.15">
      <c r="A28" s="354"/>
      <c r="B28" s="354"/>
      <c r="C28" s="382"/>
      <c r="D28" s="388"/>
      <c r="E28" s="382"/>
      <c r="F28" s="384"/>
    </row>
    <row r="29" spans="1:6" ht="19.5" customHeight="1" x14ac:dyDescent="0.15">
      <c r="A29" s="354"/>
      <c r="B29" s="354"/>
      <c r="C29" s="382"/>
      <c r="D29" s="388"/>
      <c r="E29" s="382"/>
      <c r="F29" s="384"/>
    </row>
    <row r="30" spans="1:6" ht="19.5" customHeight="1" x14ac:dyDescent="0.15">
      <c r="A30" s="354"/>
      <c r="B30" s="354"/>
      <c r="C30" s="382"/>
      <c r="D30" s="388"/>
      <c r="E30" s="382"/>
      <c r="F30" s="384"/>
    </row>
    <row r="31" spans="1:6" ht="19.5" customHeight="1" x14ac:dyDescent="0.15">
      <c r="A31" s="378"/>
      <c r="B31" s="354"/>
      <c r="C31" s="382"/>
      <c r="D31" s="388"/>
      <c r="E31" s="382"/>
      <c r="F31" s="384"/>
    </row>
    <row r="32" spans="1:6" ht="21" customHeight="1" x14ac:dyDescent="0.15">
      <c r="A32" s="354"/>
      <c r="B32" s="354"/>
      <c r="C32" s="382"/>
      <c r="D32" s="383"/>
      <c r="E32" s="382"/>
      <c r="F32" s="384"/>
    </row>
    <row r="33" spans="1:6" ht="19.5" customHeight="1" x14ac:dyDescent="0.15">
      <c r="A33" s="354"/>
      <c r="B33" s="354"/>
      <c r="C33" s="382"/>
      <c r="D33" s="388"/>
      <c r="E33" s="382"/>
      <c r="F33" s="384"/>
    </row>
    <row r="34" spans="1:6" ht="19.5" customHeight="1" thickBot="1" x14ac:dyDescent="0.2">
      <c r="A34" s="389"/>
      <c r="B34" s="389"/>
      <c r="C34" s="390"/>
      <c r="D34" s="391"/>
      <c r="E34" s="390"/>
      <c r="F34" s="392"/>
    </row>
    <row r="35" spans="1:6" s="268" customFormat="1" ht="19.5" customHeight="1" x14ac:dyDescent="0.15">
      <c r="A35" s="393"/>
      <c r="B35" s="393"/>
      <c r="C35" s="394"/>
      <c r="D35" s="395"/>
      <c r="E35" s="394"/>
      <c r="F35" s="396"/>
    </row>
    <row r="36" spans="1:6" s="268" customFormat="1" ht="19.5" customHeight="1" x14ac:dyDescent="0.15">
      <c r="A36" s="393"/>
      <c r="B36" s="393"/>
      <c r="C36" s="394"/>
      <c r="D36" s="397"/>
      <c r="E36" s="398"/>
      <c r="F36" s="396"/>
    </row>
    <row r="37" spans="1:6" s="268" customFormat="1" ht="19.5" customHeight="1" x14ac:dyDescent="0.15">
      <c r="A37" s="393"/>
      <c r="B37" s="393"/>
      <c r="C37" s="394"/>
      <c r="D37" s="397"/>
      <c r="E37" s="399"/>
      <c r="F37" s="396"/>
    </row>
    <row r="38" spans="1:6" s="268" customFormat="1" ht="19.5" customHeight="1" x14ac:dyDescent="0.15">
      <c r="A38" s="393"/>
      <c r="B38" s="393"/>
      <c r="C38" s="394"/>
      <c r="D38" s="400"/>
      <c r="E38" s="398"/>
      <c r="F38" s="396"/>
    </row>
    <row r="39" spans="1:6" s="268" customFormat="1" ht="19.5" customHeight="1" x14ac:dyDescent="0.15">
      <c r="A39" s="393"/>
      <c r="B39" s="393"/>
      <c r="C39" s="394"/>
      <c r="D39" s="400"/>
      <c r="E39" s="398"/>
      <c r="F39" s="396"/>
    </row>
    <row r="40" spans="1:6" s="268" customFormat="1" ht="19.5" customHeight="1" x14ac:dyDescent="0.15">
      <c r="A40" s="393"/>
      <c r="B40" s="393"/>
      <c r="C40" s="394"/>
      <c r="D40" s="400"/>
      <c r="E40" s="398"/>
      <c r="F40" s="396"/>
    </row>
    <row r="41" spans="1:6" s="268" customFormat="1" ht="19.5" customHeight="1" x14ac:dyDescent="0.15">
      <c r="A41" s="393"/>
      <c r="B41" s="393"/>
      <c r="C41" s="394"/>
      <c r="D41" s="400"/>
      <c r="E41" s="398"/>
      <c r="F41" s="396"/>
    </row>
    <row r="42" spans="1:6" s="268" customFormat="1" ht="19.5" customHeight="1" x14ac:dyDescent="0.15">
      <c r="A42" s="393"/>
      <c r="B42" s="393"/>
      <c r="C42" s="394"/>
      <c r="D42" s="400"/>
      <c r="E42" s="398"/>
      <c r="F42" s="396"/>
    </row>
    <row r="43" spans="1:6" s="268" customFormat="1" ht="19.5" customHeight="1" x14ac:dyDescent="0.15">
      <c r="A43" s="393"/>
      <c r="B43" s="393"/>
      <c r="C43" s="394"/>
      <c r="D43" s="400"/>
      <c r="E43" s="398"/>
      <c r="F43" s="396"/>
    </row>
    <row r="44" spans="1:6" s="268" customFormat="1" ht="19.5" customHeight="1" x14ac:dyDescent="0.15">
      <c r="A44" s="393"/>
      <c r="B44" s="393"/>
      <c r="C44" s="394"/>
      <c r="D44" s="400"/>
      <c r="E44" s="398"/>
      <c r="F44" s="396"/>
    </row>
    <row r="45" spans="1:6" s="268" customFormat="1" ht="19.5" customHeight="1" x14ac:dyDescent="0.15">
      <c r="A45" s="393"/>
      <c r="B45" s="393"/>
      <c r="C45" s="394"/>
      <c r="D45" s="400"/>
      <c r="E45" s="398"/>
      <c r="F45" s="396"/>
    </row>
    <row r="46" spans="1:6" s="268" customFormat="1" ht="19.5" customHeight="1" x14ac:dyDescent="0.15">
      <c r="A46" s="393"/>
      <c r="B46" s="393"/>
      <c r="C46" s="394"/>
      <c r="D46" s="400"/>
      <c r="E46" s="398"/>
      <c r="F46" s="396"/>
    </row>
    <row r="47" spans="1:6" s="268" customFormat="1" ht="19.5" customHeight="1" x14ac:dyDescent="0.15">
      <c r="A47" s="393"/>
      <c r="B47" s="393"/>
      <c r="C47" s="394"/>
      <c r="D47" s="400"/>
      <c r="E47" s="398"/>
      <c r="F47" s="396"/>
    </row>
    <row r="48" spans="1:6" s="268" customFormat="1" ht="19.5" customHeight="1" x14ac:dyDescent="0.15">
      <c r="A48" s="703"/>
      <c r="B48" s="704"/>
      <c r="C48" s="394"/>
      <c r="D48" s="397"/>
      <c r="E48" s="399"/>
      <c r="F48" s="396"/>
    </row>
    <row r="49" spans="1:6" s="268" customFormat="1" ht="19.5" customHeight="1" x14ac:dyDescent="0.15">
      <c r="A49" s="703"/>
      <c r="B49" s="705"/>
      <c r="C49" s="394"/>
      <c r="D49" s="400"/>
      <c r="E49" s="398"/>
      <c r="F49" s="396"/>
    </row>
    <row r="50" spans="1:6" s="268" customFormat="1" ht="19.5" customHeight="1" x14ac:dyDescent="0.15">
      <c r="A50" s="401"/>
      <c r="B50" s="393"/>
      <c r="C50" s="394"/>
      <c r="D50" s="400"/>
      <c r="E50" s="398"/>
      <c r="F50" s="396"/>
    </row>
    <row r="51" spans="1:6" s="268" customFormat="1" ht="19.5" customHeight="1" x14ac:dyDescent="0.15">
      <c r="A51" s="401"/>
      <c r="B51" s="393"/>
      <c r="C51" s="394"/>
      <c r="D51" s="400"/>
      <c r="E51" s="398"/>
      <c r="F51" s="396"/>
    </row>
    <row r="52" spans="1:6" s="268" customFormat="1" ht="19.5" customHeight="1" x14ac:dyDescent="0.15">
      <c r="A52" s="401"/>
      <c r="B52" s="393"/>
      <c r="C52" s="394"/>
      <c r="D52" s="400"/>
      <c r="E52" s="398"/>
      <c r="F52" s="396"/>
    </row>
    <row r="53" spans="1:6" s="268" customFormat="1" ht="19.5" customHeight="1" x14ac:dyDescent="0.15">
      <c r="A53" s="401"/>
      <c r="B53" s="393"/>
      <c r="C53" s="394"/>
      <c r="D53" s="400"/>
      <c r="E53" s="398"/>
      <c r="F53" s="396"/>
    </row>
    <row r="54" spans="1:6" s="268" customFormat="1" ht="19.5" customHeight="1" x14ac:dyDescent="0.15">
      <c r="A54" s="401"/>
      <c r="B54" s="393"/>
      <c r="C54" s="394"/>
      <c r="D54" s="400"/>
      <c r="E54" s="398"/>
      <c r="F54" s="396"/>
    </row>
    <row r="55" spans="1:6" s="268" customFormat="1" ht="19.5" customHeight="1" x14ac:dyDescent="0.15">
      <c r="A55" s="393"/>
      <c r="B55" s="393"/>
      <c r="C55" s="394"/>
      <c r="D55" s="400"/>
      <c r="E55" s="398"/>
      <c r="F55" s="396"/>
    </row>
    <row r="56" spans="1:6" s="268" customFormat="1" ht="19.5" customHeight="1" x14ac:dyDescent="0.15">
      <c r="A56" s="287"/>
      <c r="B56" s="287"/>
      <c r="C56" s="402"/>
      <c r="D56" s="403"/>
      <c r="E56" s="288"/>
      <c r="F56" s="261"/>
    </row>
    <row r="57" spans="1:6" ht="32.1" customHeight="1" x14ac:dyDescent="0.15"/>
    <row r="58" spans="1:6" ht="32.1" customHeight="1" x14ac:dyDescent="0.15"/>
    <row r="59" spans="1:6" ht="32.1" customHeight="1" x14ac:dyDescent="0.15"/>
    <row r="60" spans="1:6" ht="32.1" customHeight="1" x14ac:dyDescent="0.15"/>
    <row r="61" spans="1:6" ht="32.1" customHeight="1" x14ac:dyDescent="0.15"/>
    <row r="62" spans="1:6" ht="32.1" customHeight="1" x14ac:dyDescent="0.15"/>
    <row r="63" spans="1:6" ht="32.1" customHeight="1" x14ac:dyDescent="0.15"/>
  </sheetData>
  <mergeCells count="5">
    <mergeCell ref="A2:F2"/>
    <mergeCell ref="D4:E4"/>
    <mergeCell ref="A48:A49"/>
    <mergeCell ref="B48:B49"/>
    <mergeCell ref="C11:D1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26" sqref="K26"/>
    </sheetView>
  </sheetViews>
  <sheetFormatPr defaultRowHeight="21.75" customHeight="1" x14ac:dyDescent="0.15"/>
  <cols>
    <col min="1" max="1" width="12.6640625" style="153" customWidth="1"/>
    <col min="2" max="6" width="10.21875" style="153" customWidth="1"/>
    <col min="7" max="7" width="11.88671875" style="153" customWidth="1"/>
    <col min="8" max="16384" width="8.88671875" style="153"/>
  </cols>
  <sheetData>
    <row r="1" spans="1:7" ht="21.75" customHeight="1" x14ac:dyDescent="0.15">
      <c r="A1" s="716" t="s">
        <v>483</v>
      </c>
      <c r="B1" s="717"/>
      <c r="C1" s="717"/>
      <c r="D1" s="717"/>
      <c r="E1" s="717"/>
      <c r="F1" s="717"/>
      <c r="G1" s="718"/>
    </row>
    <row r="2" spans="1:7" ht="21.75" customHeight="1" x14ac:dyDescent="0.15">
      <c r="A2" s="719" t="s">
        <v>484</v>
      </c>
      <c r="B2" s="720"/>
      <c r="C2" s="720"/>
      <c r="D2" s="720"/>
      <c r="E2" s="720"/>
      <c r="F2" s="720"/>
      <c r="G2" s="721"/>
    </row>
    <row r="3" spans="1:7" ht="21.75" customHeight="1" thickBot="1" x14ac:dyDescent="0.2">
      <c r="A3" s="722"/>
      <c r="B3" s="723"/>
      <c r="C3" s="723"/>
      <c r="D3" s="723"/>
      <c r="E3" s="723"/>
      <c r="F3" s="723"/>
      <c r="G3" s="724"/>
    </row>
    <row r="4" spans="1:7" ht="21.75" customHeight="1" thickTop="1" x14ac:dyDescent="0.15">
      <c r="A4" s="406" t="s">
        <v>485</v>
      </c>
      <c r="B4" s="406" t="s">
        <v>330</v>
      </c>
      <c r="C4" s="406" t="s">
        <v>486</v>
      </c>
      <c r="D4" s="725" t="s">
        <v>487</v>
      </c>
      <c r="E4" s="726"/>
      <c r="F4" s="406" t="s">
        <v>488</v>
      </c>
      <c r="G4" s="406" t="s">
        <v>489</v>
      </c>
    </row>
    <row r="5" spans="1:7" ht="21.75" customHeight="1" x14ac:dyDescent="0.15">
      <c r="A5" s="404"/>
      <c r="B5" s="404"/>
      <c r="C5" s="404"/>
      <c r="D5" s="407"/>
      <c r="E5" s="408"/>
      <c r="F5" s="404"/>
      <c r="G5" s="404"/>
    </row>
    <row r="6" spans="1:7" ht="21.75" customHeight="1" x14ac:dyDescent="0.15">
      <c r="A6" s="404"/>
      <c r="B6" s="404"/>
      <c r="C6" s="404"/>
      <c r="D6" s="407"/>
      <c r="E6" s="408"/>
      <c r="F6" s="404"/>
      <c r="G6" s="404"/>
    </row>
    <row r="7" spans="1:7" ht="21.75" customHeight="1" x14ac:dyDescent="0.15">
      <c r="A7" s="404"/>
      <c r="B7" s="404"/>
      <c r="C7" s="404"/>
      <c r="D7" s="407"/>
      <c r="E7" s="408"/>
      <c r="F7" s="404"/>
      <c r="G7" s="404"/>
    </row>
    <row r="8" spans="1:7" ht="21.75" customHeight="1" x14ac:dyDescent="0.15">
      <c r="A8" s="404"/>
      <c r="B8" s="404"/>
      <c r="C8" s="404"/>
      <c r="D8" s="407"/>
      <c r="E8" s="408"/>
      <c r="F8" s="404"/>
      <c r="G8" s="404"/>
    </row>
    <row r="9" spans="1:7" ht="21.75" customHeight="1" x14ac:dyDescent="0.15">
      <c r="A9" s="404"/>
      <c r="B9" s="404"/>
      <c r="C9" s="404"/>
      <c r="D9" s="407"/>
      <c r="E9" s="408"/>
      <c r="F9" s="404"/>
      <c r="G9" s="404"/>
    </row>
    <row r="10" spans="1:7" ht="21.75" customHeight="1" x14ac:dyDescent="0.15">
      <c r="A10" s="727"/>
      <c r="B10" s="405"/>
      <c r="C10" s="405"/>
      <c r="D10" s="729"/>
      <c r="E10" s="730"/>
      <c r="F10" s="405"/>
      <c r="G10" s="727"/>
    </row>
    <row r="11" spans="1:7" ht="21.75" customHeight="1" x14ac:dyDescent="0.15">
      <c r="A11" s="727"/>
      <c r="B11" s="731" t="s">
        <v>490</v>
      </c>
      <c r="C11" s="732"/>
      <c r="D11" s="732"/>
      <c r="E11" s="732"/>
      <c r="F11" s="733"/>
      <c r="G11" s="727"/>
    </row>
    <row r="12" spans="1:7" ht="21.75" customHeight="1" x14ac:dyDescent="0.15">
      <c r="A12" s="727"/>
      <c r="B12" s="404"/>
      <c r="C12" s="404"/>
      <c r="D12" s="404"/>
      <c r="E12" s="404"/>
      <c r="F12" s="404"/>
      <c r="G12" s="727"/>
    </row>
    <row r="13" spans="1:7" ht="21.75" customHeight="1" x14ac:dyDescent="0.15">
      <c r="A13" s="727"/>
      <c r="B13" s="404"/>
      <c r="C13" s="404"/>
      <c r="D13" s="404"/>
      <c r="E13" s="404"/>
      <c r="F13" s="404"/>
      <c r="G13" s="727"/>
    </row>
    <row r="14" spans="1:7" ht="21.75" customHeight="1" x14ac:dyDescent="0.15">
      <c r="A14" s="727"/>
      <c r="B14" s="404"/>
      <c r="C14" s="404"/>
      <c r="D14" s="404"/>
      <c r="E14" s="404"/>
      <c r="F14" s="404"/>
      <c r="G14" s="727"/>
    </row>
    <row r="15" spans="1:7" ht="21.75" customHeight="1" x14ac:dyDescent="0.15">
      <c r="A15" s="727"/>
      <c r="B15" s="404"/>
      <c r="C15" s="404"/>
      <c r="D15" s="404"/>
      <c r="E15" s="404"/>
      <c r="F15" s="404"/>
      <c r="G15" s="727"/>
    </row>
    <row r="16" spans="1:7" ht="21.75" customHeight="1" x14ac:dyDescent="0.15">
      <c r="A16" s="727"/>
      <c r="B16" s="404"/>
      <c r="C16" s="404"/>
      <c r="D16" s="404"/>
      <c r="E16" s="404"/>
      <c r="F16" s="404"/>
      <c r="G16" s="727"/>
    </row>
    <row r="17" spans="1:7" ht="21.75" customHeight="1" x14ac:dyDescent="0.15">
      <c r="A17" s="727"/>
      <c r="B17" s="404"/>
      <c r="C17" s="404"/>
      <c r="D17" s="404"/>
      <c r="E17" s="404"/>
      <c r="F17" s="404"/>
      <c r="G17" s="727"/>
    </row>
    <row r="18" spans="1:7" ht="21.75" customHeight="1" x14ac:dyDescent="0.15">
      <c r="A18" s="727"/>
      <c r="B18" s="404"/>
      <c r="C18" s="404"/>
      <c r="D18" s="404"/>
      <c r="E18" s="404"/>
      <c r="F18" s="404"/>
      <c r="G18" s="727"/>
    </row>
    <row r="19" spans="1:7" ht="21.75" customHeight="1" x14ac:dyDescent="0.15">
      <c r="A19" s="727"/>
      <c r="B19" s="404"/>
      <c r="C19" s="404"/>
      <c r="D19" s="404"/>
      <c r="E19" s="404"/>
      <c r="F19" s="404"/>
      <c r="G19" s="727"/>
    </row>
    <row r="20" spans="1:7" ht="21.75" customHeight="1" x14ac:dyDescent="0.15">
      <c r="A20" s="727"/>
      <c r="B20" s="404"/>
      <c r="C20" s="404"/>
      <c r="D20" s="404"/>
      <c r="E20" s="404"/>
      <c r="F20" s="404"/>
      <c r="G20" s="727"/>
    </row>
    <row r="21" spans="1:7" ht="21.75" customHeight="1" x14ac:dyDescent="0.15">
      <c r="A21" s="727"/>
      <c r="B21" s="404"/>
      <c r="C21" s="404"/>
      <c r="D21" s="404"/>
      <c r="E21" s="404"/>
      <c r="F21" s="404"/>
      <c r="G21" s="727"/>
    </row>
    <row r="22" spans="1:7" ht="21.75" customHeight="1" x14ac:dyDescent="0.15">
      <c r="A22" s="727"/>
      <c r="B22" s="404"/>
      <c r="C22" s="404"/>
      <c r="D22" s="404"/>
      <c r="E22" s="404"/>
      <c r="F22" s="404"/>
      <c r="G22" s="727"/>
    </row>
    <row r="23" spans="1:7" ht="21.75" customHeight="1" x14ac:dyDescent="0.15">
      <c r="A23" s="727"/>
      <c r="B23" s="404"/>
      <c r="C23" s="404"/>
      <c r="D23" s="404"/>
      <c r="E23" s="404"/>
      <c r="F23" s="404"/>
      <c r="G23" s="727"/>
    </row>
    <row r="24" spans="1:7" ht="21.75" customHeight="1" x14ac:dyDescent="0.15">
      <c r="A24" s="727"/>
      <c r="B24" s="404"/>
      <c r="C24" s="404"/>
      <c r="D24" s="404"/>
      <c r="E24" s="404"/>
      <c r="F24" s="404"/>
      <c r="G24" s="727"/>
    </row>
    <row r="25" spans="1:7" ht="21.75" customHeight="1" x14ac:dyDescent="0.15">
      <c r="A25" s="727"/>
      <c r="B25" s="404"/>
      <c r="C25" s="404"/>
      <c r="D25" s="404"/>
      <c r="E25" s="404"/>
      <c r="F25" s="404"/>
      <c r="G25" s="727"/>
    </row>
    <row r="26" spans="1:7" ht="21.75" customHeight="1" x14ac:dyDescent="0.15">
      <c r="A26" s="727"/>
      <c r="B26" s="404"/>
      <c r="C26" s="404"/>
      <c r="D26" s="404"/>
      <c r="E26" s="404"/>
      <c r="F26" s="404"/>
      <c r="G26" s="727"/>
    </row>
    <row r="27" spans="1:7" ht="21.75" customHeight="1" x14ac:dyDescent="0.15">
      <c r="A27" s="727"/>
      <c r="B27" s="404"/>
      <c r="C27" s="404"/>
      <c r="D27" s="404"/>
      <c r="E27" s="404"/>
      <c r="F27" s="404"/>
      <c r="G27" s="727"/>
    </row>
    <row r="28" spans="1:7" ht="21.75" customHeight="1" x14ac:dyDescent="0.15">
      <c r="A28" s="727"/>
      <c r="B28" s="404"/>
      <c r="C28" s="404"/>
      <c r="D28" s="404"/>
      <c r="E28" s="404"/>
      <c r="F28" s="404"/>
      <c r="G28" s="727"/>
    </row>
    <row r="29" spans="1:7" ht="21.75" customHeight="1" x14ac:dyDescent="0.15">
      <c r="A29" s="727"/>
      <c r="B29" s="404"/>
      <c r="C29" s="404"/>
      <c r="D29" s="404"/>
      <c r="E29" s="404"/>
      <c r="F29" s="404"/>
      <c r="G29" s="727"/>
    </row>
    <row r="30" spans="1:7" ht="21.75" customHeight="1" x14ac:dyDescent="0.15">
      <c r="A30" s="727"/>
      <c r="B30" s="404"/>
      <c r="C30" s="404"/>
      <c r="D30" s="404"/>
      <c r="E30" s="404"/>
      <c r="F30" s="404"/>
      <c r="G30" s="727"/>
    </row>
    <row r="31" spans="1:7" ht="21.75" customHeight="1" thickBot="1" x14ac:dyDescent="0.2">
      <c r="A31" s="728"/>
      <c r="B31" s="409"/>
      <c r="C31" s="409"/>
      <c r="D31" s="734"/>
      <c r="E31" s="735"/>
      <c r="F31" s="409"/>
      <c r="G31" s="728"/>
    </row>
    <row r="32" spans="1:7" ht="21.75" customHeight="1" thickTop="1" x14ac:dyDescent="0.15">
      <c r="A32" s="708" t="s">
        <v>491</v>
      </c>
      <c r="B32" s="709"/>
      <c r="C32" s="709"/>
      <c r="D32" s="709"/>
      <c r="E32" s="712" t="s">
        <v>493</v>
      </c>
      <c r="F32" s="712"/>
      <c r="G32" s="713"/>
    </row>
    <row r="33" spans="1:7" ht="21.75" customHeight="1" x14ac:dyDescent="0.15">
      <c r="A33" s="710" t="s">
        <v>492</v>
      </c>
      <c r="B33" s="711"/>
      <c r="C33" s="711"/>
      <c r="D33" s="711"/>
      <c r="E33" s="714" t="s">
        <v>494</v>
      </c>
      <c r="F33" s="714"/>
      <c r="G33" s="715"/>
    </row>
  </sheetData>
  <mergeCells count="13">
    <mergeCell ref="A32:D32"/>
    <mergeCell ref="A33:D33"/>
    <mergeCell ref="E32:G32"/>
    <mergeCell ref="E33:G33"/>
    <mergeCell ref="A1:G1"/>
    <mergeCell ref="A2:G2"/>
    <mergeCell ref="A3:G3"/>
    <mergeCell ref="D4:E4"/>
    <mergeCell ref="A10:A31"/>
    <mergeCell ref="D10:E10"/>
    <mergeCell ref="G10:G31"/>
    <mergeCell ref="B11:F11"/>
    <mergeCell ref="D31:E31"/>
  </mergeCells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zoomScaleNormal="100" workbookViewId="0">
      <pane ySplit="6" topLeftCell="A271" activePane="bottomLeft" state="frozen"/>
      <selection pane="bottomLeft" activeCell="I282" sqref="I282"/>
    </sheetView>
  </sheetViews>
  <sheetFormatPr defaultRowHeight="13.5" x14ac:dyDescent="0.15"/>
  <cols>
    <col min="1" max="1" width="4.109375" style="411" customWidth="1"/>
    <col min="2" max="2" width="7.88671875" style="411" customWidth="1"/>
    <col min="3" max="3" width="13.77734375" style="411" bestFit="1" customWidth="1"/>
    <col min="4" max="4" width="7" style="412" customWidth="1"/>
    <col min="5" max="5" width="8" style="412" customWidth="1"/>
    <col min="6" max="6" width="7.6640625" style="412" customWidth="1"/>
    <col min="7" max="7" width="7" style="410" customWidth="1"/>
    <col min="8" max="8" width="7.5546875" style="410" customWidth="1"/>
    <col min="9" max="9" width="8.5546875" style="410" customWidth="1"/>
    <col min="10" max="10" width="11.5546875" style="410" bestFit="1" customWidth="1"/>
    <col min="11" max="11" width="11.21875" style="410" bestFit="1" customWidth="1"/>
    <col min="12" max="256" width="8.88671875" style="410"/>
    <col min="257" max="257" width="5.21875" style="410" customWidth="1"/>
    <col min="258" max="258" width="7" style="410" bestFit="1" customWidth="1"/>
    <col min="259" max="259" width="13.77734375" style="410" bestFit="1" customWidth="1"/>
    <col min="260" max="260" width="7" style="410" customWidth="1"/>
    <col min="261" max="261" width="9.5546875" style="410" customWidth="1"/>
    <col min="262" max="262" width="8.88671875" style="410" customWidth="1"/>
    <col min="263" max="263" width="9.5546875" style="410" customWidth="1"/>
    <col min="264" max="264" width="9.77734375" style="410" customWidth="1"/>
    <col min="265" max="265" width="8" style="410" customWidth="1"/>
    <col min="266" max="266" width="11.5546875" style="410" bestFit="1" customWidth="1"/>
    <col min="267" max="267" width="8.88671875" style="410" bestFit="1" customWidth="1"/>
    <col min="268" max="512" width="8.88671875" style="410"/>
    <col min="513" max="513" width="5.21875" style="410" customWidth="1"/>
    <col min="514" max="514" width="7" style="410" bestFit="1" customWidth="1"/>
    <col min="515" max="515" width="13.77734375" style="410" bestFit="1" customWidth="1"/>
    <col min="516" max="516" width="7" style="410" customWidth="1"/>
    <col min="517" max="517" width="9.5546875" style="410" customWidth="1"/>
    <col min="518" max="518" width="8.88671875" style="410" customWidth="1"/>
    <col min="519" max="519" width="9.5546875" style="410" customWidth="1"/>
    <col min="520" max="520" width="9.77734375" style="410" customWidth="1"/>
    <col min="521" max="521" width="8" style="410" customWidth="1"/>
    <col min="522" max="522" width="11.5546875" style="410" bestFit="1" customWidth="1"/>
    <col min="523" max="523" width="8.88671875" style="410" bestFit="1" customWidth="1"/>
    <col min="524" max="768" width="8.88671875" style="410"/>
    <col min="769" max="769" width="5.21875" style="410" customWidth="1"/>
    <col min="770" max="770" width="7" style="410" bestFit="1" customWidth="1"/>
    <col min="771" max="771" width="13.77734375" style="410" bestFit="1" customWidth="1"/>
    <col min="772" max="772" width="7" style="410" customWidth="1"/>
    <col min="773" max="773" width="9.5546875" style="410" customWidth="1"/>
    <col min="774" max="774" width="8.88671875" style="410" customWidth="1"/>
    <col min="775" max="775" width="9.5546875" style="410" customWidth="1"/>
    <col min="776" max="776" width="9.77734375" style="410" customWidth="1"/>
    <col min="777" max="777" width="8" style="410" customWidth="1"/>
    <col min="778" max="778" width="11.5546875" style="410" bestFit="1" customWidth="1"/>
    <col min="779" max="779" width="8.88671875" style="410" bestFit="1" customWidth="1"/>
    <col min="780" max="1024" width="8.88671875" style="410"/>
    <col min="1025" max="1025" width="5.21875" style="410" customWidth="1"/>
    <col min="1026" max="1026" width="7" style="410" bestFit="1" customWidth="1"/>
    <col min="1027" max="1027" width="13.77734375" style="410" bestFit="1" customWidth="1"/>
    <col min="1028" max="1028" width="7" style="410" customWidth="1"/>
    <col min="1029" max="1029" width="9.5546875" style="410" customWidth="1"/>
    <col min="1030" max="1030" width="8.88671875" style="410" customWidth="1"/>
    <col min="1031" max="1031" width="9.5546875" style="410" customWidth="1"/>
    <col min="1032" max="1032" width="9.77734375" style="410" customWidth="1"/>
    <col min="1033" max="1033" width="8" style="410" customWidth="1"/>
    <col min="1034" max="1034" width="11.5546875" style="410" bestFit="1" customWidth="1"/>
    <col min="1035" max="1035" width="8.88671875" style="410" bestFit="1" customWidth="1"/>
    <col min="1036" max="1280" width="8.88671875" style="410"/>
    <col min="1281" max="1281" width="5.21875" style="410" customWidth="1"/>
    <col min="1282" max="1282" width="7" style="410" bestFit="1" customWidth="1"/>
    <col min="1283" max="1283" width="13.77734375" style="410" bestFit="1" customWidth="1"/>
    <col min="1284" max="1284" width="7" style="410" customWidth="1"/>
    <col min="1285" max="1285" width="9.5546875" style="410" customWidth="1"/>
    <col min="1286" max="1286" width="8.88671875" style="410" customWidth="1"/>
    <col min="1287" max="1287" width="9.5546875" style="410" customWidth="1"/>
    <col min="1288" max="1288" width="9.77734375" style="410" customWidth="1"/>
    <col min="1289" max="1289" width="8" style="410" customWidth="1"/>
    <col min="1290" max="1290" width="11.5546875" style="410" bestFit="1" customWidth="1"/>
    <col min="1291" max="1291" width="8.88671875" style="410" bestFit="1" customWidth="1"/>
    <col min="1292" max="1536" width="8.88671875" style="410"/>
    <col min="1537" max="1537" width="5.21875" style="410" customWidth="1"/>
    <col min="1538" max="1538" width="7" style="410" bestFit="1" customWidth="1"/>
    <col min="1539" max="1539" width="13.77734375" style="410" bestFit="1" customWidth="1"/>
    <col min="1540" max="1540" width="7" style="410" customWidth="1"/>
    <col min="1541" max="1541" width="9.5546875" style="410" customWidth="1"/>
    <col min="1542" max="1542" width="8.88671875" style="410" customWidth="1"/>
    <col min="1543" max="1543" width="9.5546875" style="410" customWidth="1"/>
    <col min="1544" max="1544" width="9.77734375" style="410" customWidth="1"/>
    <col min="1545" max="1545" width="8" style="410" customWidth="1"/>
    <col min="1546" max="1546" width="11.5546875" style="410" bestFit="1" customWidth="1"/>
    <col min="1547" max="1547" width="8.88671875" style="410" bestFit="1" customWidth="1"/>
    <col min="1548" max="1792" width="8.88671875" style="410"/>
    <col min="1793" max="1793" width="5.21875" style="410" customWidth="1"/>
    <col min="1794" max="1794" width="7" style="410" bestFit="1" customWidth="1"/>
    <col min="1795" max="1795" width="13.77734375" style="410" bestFit="1" customWidth="1"/>
    <col min="1796" max="1796" width="7" style="410" customWidth="1"/>
    <col min="1797" max="1797" width="9.5546875" style="410" customWidth="1"/>
    <col min="1798" max="1798" width="8.88671875" style="410" customWidth="1"/>
    <col min="1799" max="1799" width="9.5546875" style="410" customWidth="1"/>
    <col min="1800" max="1800" width="9.77734375" style="410" customWidth="1"/>
    <col min="1801" max="1801" width="8" style="410" customWidth="1"/>
    <col min="1802" max="1802" width="11.5546875" style="410" bestFit="1" customWidth="1"/>
    <col min="1803" max="1803" width="8.88671875" style="410" bestFit="1" customWidth="1"/>
    <col min="1804" max="2048" width="8.88671875" style="410"/>
    <col min="2049" max="2049" width="5.21875" style="410" customWidth="1"/>
    <col min="2050" max="2050" width="7" style="410" bestFit="1" customWidth="1"/>
    <col min="2051" max="2051" width="13.77734375" style="410" bestFit="1" customWidth="1"/>
    <col min="2052" max="2052" width="7" style="410" customWidth="1"/>
    <col min="2053" max="2053" width="9.5546875" style="410" customWidth="1"/>
    <col min="2054" max="2054" width="8.88671875" style="410" customWidth="1"/>
    <col min="2055" max="2055" width="9.5546875" style="410" customWidth="1"/>
    <col min="2056" max="2056" width="9.77734375" style="410" customWidth="1"/>
    <col min="2057" max="2057" width="8" style="410" customWidth="1"/>
    <col min="2058" max="2058" width="11.5546875" style="410" bestFit="1" customWidth="1"/>
    <col min="2059" max="2059" width="8.88671875" style="410" bestFit="1" customWidth="1"/>
    <col min="2060" max="2304" width="8.88671875" style="410"/>
    <col min="2305" max="2305" width="5.21875" style="410" customWidth="1"/>
    <col min="2306" max="2306" width="7" style="410" bestFit="1" customWidth="1"/>
    <col min="2307" max="2307" width="13.77734375" style="410" bestFit="1" customWidth="1"/>
    <col min="2308" max="2308" width="7" style="410" customWidth="1"/>
    <col min="2309" max="2309" width="9.5546875" style="410" customWidth="1"/>
    <col min="2310" max="2310" width="8.88671875" style="410" customWidth="1"/>
    <col min="2311" max="2311" width="9.5546875" style="410" customWidth="1"/>
    <col min="2312" max="2312" width="9.77734375" style="410" customWidth="1"/>
    <col min="2313" max="2313" width="8" style="410" customWidth="1"/>
    <col min="2314" max="2314" width="11.5546875" style="410" bestFit="1" customWidth="1"/>
    <col min="2315" max="2315" width="8.88671875" style="410" bestFit="1" customWidth="1"/>
    <col min="2316" max="2560" width="8.88671875" style="410"/>
    <col min="2561" max="2561" width="5.21875" style="410" customWidth="1"/>
    <col min="2562" max="2562" width="7" style="410" bestFit="1" customWidth="1"/>
    <col min="2563" max="2563" width="13.77734375" style="410" bestFit="1" customWidth="1"/>
    <col min="2564" max="2564" width="7" style="410" customWidth="1"/>
    <col min="2565" max="2565" width="9.5546875" style="410" customWidth="1"/>
    <col min="2566" max="2566" width="8.88671875" style="410" customWidth="1"/>
    <col min="2567" max="2567" width="9.5546875" style="410" customWidth="1"/>
    <col min="2568" max="2568" width="9.77734375" style="410" customWidth="1"/>
    <col min="2569" max="2569" width="8" style="410" customWidth="1"/>
    <col min="2570" max="2570" width="11.5546875" style="410" bestFit="1" customWidth="1"/>
    <col min="2571" max="2571" width="8.88671875" style="410" bestFit="1" customWidth="1"/>
    <col min="2572" max="2816" width="8.88671875" style="410"/>
    <col min="2817" max="2817" width="5.21875" style="410" customWidth="1"/>
    <col min="2818" max="2818" width="7" style="410" bestFit="1" customWidth="1"/>
    <col min="2819" max="2819" width="13.77734375" style="410" bestFit="1" customWidth="1"/>
    <col min="2820" max="2820" width="7" style="410" customWidth="1"/>
    <col min="2821" max="2821" width="9.5546875" style="410" customWidth="1"/>
    <col min="2822" max="2822" width="8.88671875" style="410" customWidth="1"/>
    <col min="2823" max="2823" width="9.5546875" style="410" customWidth="1"/>
    <col min="2824" max="2824" width="9.77734375" style="410" customWidth="1"/>
    <col min="2825" max="2825" width="8" style="410" customWidth="1"/>
    <col min="2826" max="2826" width="11.5546875" style="410" bestFit="1" customWidth="1"/>
    <col min="2827" max="2827" width="8.88671875" style="410" bestFit="1" customWidth="1"/>
    <col min="2828" max="3072" width="8.88671875" style="410"/>
    <col min="3073" max="3073" width="5.21875" style="410" customWidth="1"/>
    <col min="3074" max="3074" width="7" style="410" bestFit="1" customWidth="1"/>
    <col min="3075" max="3075" width="13.77734375" style="410" bestFit="1" customWidth="1"/>
    <col min="3076" max="3076" width="7" style="410" customWidth="1"/>
    <col min="3077" max="3077" width="9.5546875" style="410" customWidth="1"/>
    <col min="3078" max="3078" width="8.88671875" style="410" customWidth="1"/>
    <col min="3079" max="3079" width="9.5546875" style="410" customWidth="1"/>
    <col min="3080" max="3080" width="9.77734375" style="410" customWidth="1"/>
    <col min="3081" max="3081" width="8" style="410" customWidth="1"/>
    <col min="3082" max="3082" width="11.5546875" style="410" bestFit="1" customWidth="1"/>
    <col min="3083" max="3083" width="8.88671875" style="410" bestFit="1" customWidth="1"/>
    <col min="3084" max="3328" width="8.88671875" style="410"/>
    <col min="3329" max="3329" width="5.21875" style="410" customWidth="1"/>
    <col min="3330" max="3330" width="7" style="410" bestFit="1" customWidth="1"/>
    <col min="3331" max="3331" width="13.77734375" style="410" bestFit="1" customWidth="1"/>
    <col min="3332" max="3332" width="7" style="410" customWidth="1"/>
    <col min="3333" max="3333" width="9.5546875" style="410" customWidth="1"/>
    <col min="3334" max="3334" width="8.88671875" style="410" customWidth="1"/>
    <col min="3335" max="3335" width="9.5546875" style="410" customWidth="1"/>
    <col min="3336" max="3336" width="9.77734375" style="410" customWidth="1"/>
    <col min="3337" max="3337" width="8" style="410" customWidth="1"/>
    <col min="3338" max="3338" width="11.5546875" style="410" bestFit="1" customWidth="1"/>
    <col min="3339" max="3339" width="8.88671875" style="410" bestFit="1" customWidth="1"/>
    <col min="3340" max="3584" width="8.88671875" style="410"/>
    <col min="3585" max="3585" width="5.21875" style="410" customWidth="1"/>
    <col min="3586" max="3586" width="7" style="410" bestFit="1" customWidth="1"/>
    <col min="3587" max="3587" width="13.77734375" style="410" bestFit="1" customWidth="1"/>
    <col min="3588" max="3588" width="7" style="410" customWidth="1"/>
    <col min="3589" max="3589" width="9.5546875" style="410" customWidth="1"/>
    <col min="3590" max="3590" width="8.88671875" style="410" customWidth="1"/>
    <col min="3591" max="3591" width="9.5546875" style="410" customWidth="1"/>
    <col min="3592" max="3592" width="9.77734375" style="410" customWidth="1"/>
    <col min="3593" max="3593" width="8" style="410" customWidth="1"/>
    <col min="3594" max="3594" width="11.5546875" style="410" bestFit="1" customWidth="1"/>
    <col min="3595" max="3595" width="8.88671875" style="410" bestFit="1" customWidth="1"/>
    <col min="3596" max="3840" width="8.88671875" style="410"/>
    <col min="3841" max="3841" width="5.21875" style="410" customWidth="1"/>
    <col min="3842" max="3842" width="7" style="410" bestFit="1" customWidth="1"/>
    <col min="3843" max="3843" width="13.77734375" style="410" bestFit="1" customWidth="1"/>
    <col min="3844" max="3844" width="7" style="410" customWidth="1"/>
    <col min="3845" max="3845" width="9.5546875" style="410" customWidth="1"/>
    <col min="3846" max="3846" width="8.88671875" style="410" customWidth="1"/>
    <col min="3847" max="3847" width="9.5546875" style="410" customWidth="1"/>
    <col min="3848" max="3848" width="9.77734375" style="410" customWidth="1"/>
    <col min="3849" max="3849" width="8" style="410" customWidth="1"/>
    <col min="3850" max="3850" width="11.5546875" style="410" bestFit="1" customWidth="1"/>
    <col min="3851" max="3851" width="8.88671875" style="410" bestFit="1" customWidth="1"/>
    <col min="3852" max="4096" width="8.88671875" style="410"/>
    <col min="4097" max="4097" width="5.21875" style="410" customWidth="1"/>
    <col min="4098" max="4098" width="7" style="410" bestFit="1" customWidth="1"/>
    <col min="4099" max="4099" width="13.77734375" style="410" bestFit="1" customWidth="1"/>
    <col min="4100" max="4100" width="7" style="410" customWidth="1"/>
    <col min="4101" max="4101" width="9.5546875" style="410" customWidth="1"/>
    <col min="4102" max="4102" width="8.88671875" style="410" customWidth="1"/>
    <col min="4103" max="4103" width="9.5546875" style="410" customWidth="1"/>
    <col min="4104" max="4104" width="9.77734375" style="410" customWidth="1"/>
    <col min="4105" max="4105" width="8" style="410" customWidth="1"/>
    <col min="4106" max="4106" width="11.5546875" style="410" bestFit="1" customWidth="1"/>
    <col min="4107" max="4107" width="8.88671875" style="410" bestFit="1" customWidth="1"/>
    <col min="4108" max="4352" width="8.88671875" style="410"/>
    <col min="4353" max="4353" width="5.21875" style="410" customWidth="1"/>
    <col min="4354" max="4354" width="7" style="410" bestFit="1" customWidth="1"/>
    <col min="4355" max="4355" width="13.77734375" style="410" bestFit="1" customWidth="1"/>
    <col min="4356" max="4356" width="7" style="410" customWidth="1"/>
    <col min="4357" max="4357" width="9.5546875" style="410" customWidth="1"/>
    <col min="4358" max="4358" width="8.88671875" style="410" customWidth="1"/>
    <col min="4359" max="4359" width="9.5546875" style="410" customWidth="1"/>
    <col min="4360" max="4360" width="9.77734375" style="410" customWidth="1"/>
    <col min="4361" max="4361" width="8" style="410" customWidth="1"/>
    <col min="4362" max="4362" width="11.5546875" style="410" bestFit="1" customWidth="1"/>
    <col min="4363" max="4363" width="8.88671875" style="410" bestFit="1" customWidth="1"/>
    <col min="4364" max="4608" width="8.88671875" style="410"/>
    <col min="4609" max="4609" width="5.21875" style="410" customWidth="1"/>
    <col min="4610" max="4610" width="7" style="410" bestFit="1" customWidth="1"/>
    <col min="4611" max="4611" width="13.77734375" style="410" bestFit="1" customWidth="1"/>
    <col min="4612" max="4612" width="7" style="410" customWidth="1"/>
    <col min="4613" max="4613" width="9.5546875" style="410" customWidth="1"/>
    <col min="4614" max="4614" width="8.88671875" style="410" customWidth="1"/>
    <col min="4615" max="4615" width="9.5546875" style="410" customWidth="1"/>
    <col min="4616" max="4616" width="9.77734375" style="410" customWidth="1"/>
    <col min="4617" max="4617" width="8" style="410" customWidth="1"/>
    <col min="4618" max="4618" width="11.5546875" style="410" bestFit="1" customWidth="1"/>
    <col min="4619" max="4619" width="8.88671875" style="410" bestFit="1" customWidth="1"/>
    <col min="4620" max="4864" width="8.88671875" style="410"/>
    <col min="4865" max="4865" width="5.21875" style="410" customWidth="1"/>
    <col min="4866" max="4866" width="7" style="410" bestFit="1" customWidth="1"/>
    <col min="4867" max="4867" width="13.77734375" style="410" bestFit="1" customWidth="1"/>
    <col min="4868" max="4868" width="7" style="410" customWidth="1"/>
    <col min="4869" max="4869" width="9.5546875" style="410" customWidth="1"/>
    <col min="4870" max="4870" width="8.88671875" style="410" customWidth="1"/>
    <col min="4871" max="4871" width="9.5546875" style="410" customWidth="1"/>
    <col min="4872" max="4872" width="9.77734375" style="410" customWidth="1"/>
    <col min="4873" max="4873" width="8" style="410" customWidth="1"/>
    <col min="4874" max="4874" width="11.5546875" style="410" bestFit="1" customWidth="1"/>
    <col min="4875" max="4875" width="8.88671875" style="410" bestFit="1" customWidth="1"/>
    <col min="4876" max="5120" width="8.88671875" style="410"/>
    <col min="5121" max="5121" width="5.21875" style="410" customWidth="1"/>
    <col min="5122" max="5122" width="7" style="410" bestFit="1" customWidth="1"/>
    <col min="5123" max="5123" width="13.77734375" style="410" bestFit="1" customWidth="1"/>
    <col min="5124" max="5124" width="7" style="410" customWidth="1"/>
    <col min="5125" max="5125" width="9.5546875" style="410" customWidth="1"/>
    <col min="5126" max="5126" width="8.88671875" style="410" customWidth="1"/>
    <col min="5127" max="5127" width="9.5546875" style="410" customWidth="1"/>
    <col min="5128" max="5128" width="9.77734375" style="410" customWidth="1"/>
    <col min="5129" max="5129" width="8" style="410" customWidth="1"/>
    <col min="5130" max="5130" width="11.5546875" style="410" bestFit="1" customWidth="1"/>
    <col min="5131" max="5131" width="8.88671875" style="410" bestFit="1" customWidth="1"/>
    <col min="5132" max="5376" width="8.88671875" style="410"/>
    <col min="5377" max="5377" width="5.21875" style="410" customWidth="1"/>
    <col min="5378" max="5378" width="7" style="410" bestFit="1" customWidth="1"/>
    <col min="5379" max="5379" width="13.77734375" style="410" bestFit="1" customWidth="1"/>
    <col min="5380" max="5380" width="7" style="410" customWidth="1"/>
    <col min="5381" max="5381" width="9.5546875" style="410" customWidth="1"/>
    <col min="5382" max="5382" width="8.88671875" style="410" customWidth="1"/>
    <col min="5383" max="5383" width="9.5546875" style="410" customWidth="1"/>
    <col min="5384" max="5384" width="9.77734375" style="410" customWidth="1"/>
    <col min="5385" max="5385" width="8" style="410" customWidth="1"/>
    <col min="5386" max="5386" width="11.5546875" style="410" bestFit="1" customWidth="1"/>
    <col min="5387" max="5387" width="8.88671875" style="410" bestFit="1" customWidth="1"/>
    <col min="5388" max="5632" width="8.88671875" style="410"/>
    <col min="5633" max="5633" width="5.21875" style="410" customWidth="1"/>
    <col min="5634" max="5634" width="7" style="410" bestFit="1" customWidth="1"/>
    <col min="5635" max="5635" width="13.77734375" style="410" bestFit="1" customWidth="1"/>
    <col min="5636" max="5636" width="7" style="410" customWidth="1"/>
    <col min="5637" max="5637" width="9.5546875" style="410" customWidth="1"/>
    <col min="5638" max="5638" width="8.88671875" style="410" customWidth="1"/>
    <col min="5639" max="5639" width="9.5546875" style="410" customWidth="1"/>
    <col min="5640" max="5640" width="9.77734375" style="410" customWidth="1"/>
    <col min="5641" max="5641" width="8" style="410" customWidth="1"/>
    <col min="5642" max="5642" width="11.5546875" style="410" bestFit="1" customWidth="1"/>
    <col min="5643" max="5643" width="8.88671875" style="410" bestFit="1" customWidth="1"/>
    <col min="5644" max="5888" width="8.88671875" style="410"/>
    <col min="5889" max="5889" width="5.21875" style="410" customWidth="1"/>
    <col min="5890" max="5890" width="7" style="410" bestFit="1" customWidth="1"/>
    <col min="5891" max="5891" width="13.77734375" style="410" bestFit="1" customWidth="1"/>
    <col min="5892" max="5892" width="7" style="410" customWidth="1"/>
    <col min="5893" max="5893" width="9.5546875" style="410" customWidth="1"/>
    <col min="5894" max="5894" width="8.88671875" style="410" customWidth="1"/>
    <col min="5895" max="5895" width="9.5546875" style="410" customWidth="1"/>
    <col min="5896" max="5896" width="9.77734375" style="410" customWidth="1"/>
    <col min="5897" max="5897" width="8" style="410" customWidth="1"/>
    <col min="5898" max="5898" width="11.5546875" style="410" bestFit="1" customWidth="1"/>
    <col min="5899" max="5899" width="8.88671875" style="410" bestFit="1" customWidth="1"/>
    <col min="5900" max="6144" width="8.88671875" style="410"/>
    <col min="6145" max="6145" width="5.21875" style="410" customWidth="1"/>
    <col min="6146" max="6146" width="7" style="410" bestFit="1" customWidth="1"/>
    <col min="6147" max="6147" width="13.77734375" style="410" bestFit="1" customWidth="1"/>
    <col min="6148" max="6148" width="7" style="410" customWidth="1"/>
    <col min="6149" max="6149" width="9.5546875" style="410" customWidth="1"/>
    <col min="6150" max="6150" width="8.88671875" style="410" customWidth="1"/>
    <col min="6151" max="6151" width="9.5546875" style="410" customWidth="1"/>
    <col min="6152" max="6152" width="9.77734375" style="410" customWidth="1"/>
    <col min="6153" max="6153" width="8" style="410" customWidth="1"/>
    <col min="6154" max="6154" width="11.5546875" style="410" bestFit="1" customWidth="1"/>
    <col min="6155" max="6155" width="8.88671875" style="410" bestFit="1" customWidth="1"/>
    <col min="6156" max="6400" width="8.88671875" style="410"/>
    <col min="6401" max="6401" width="5.21875" style="410" customWidth="1"/>
    <col min="6402" max="6402" width="7" style="410" bestFit="1" customWidth="1"/>
    <col min="6403" max="6403" width="13.77734375" style="410" bestFit="1" customWidth="1"/>
    <col min="6404" max="6404" width="7" style="410" customWidth="1"/>
    <col min="6405" max="6405" width="9.5546875" style="410" customWidth="1"/>
    <col min="6406" max="6406" width="8.88671875" style="410" customWidth="1"/>
    <col min="6407" max="6407" width="9.5546875" style="410" customWidth="1"/>
    <col min="6408" max="6408" width="9.77734375" style="410" customWidth="1"/>
    <col min="6409" max="6409" width="8" style="410" customWidth="1"/>
    <col min="6410" max="6410" width="11.5546875" style="410" bestFit="1" customWidth="1"/>
    <col min="6411" max="6411" width="8.88671875" style="410" bestFit="1" customWidth="1"/>
    <col min="6412" max="6656" width="8.88671875" style="410"/>
    <col min="6657" max="6657" width="5.21875" style="410" customWidth="1"/>
    <col min="6658" max="6658" width="7" style="410" bestFit="1" customWidth="1"/>
    <col min="6659" max="6659" width="13.77734375" style="410" bestFit="1" customWidth="1"/>
    <col min="6660" max="6660" width="7" style="410" customWidth="1"/>
    <col min="6661" max="6661" width="9.5546875" style="410" customWidth="1"/>
    <col min="6662" max="6662" width="8.88671875" style="410" customWidth="1"/>
    <col min="6663" max="6663" width="9.5546875" style="410" customWidth="1"/>
    <col min="6664" max="6664" width="9.77734375" style="410" customWidth="1"/>
    <col min="6665" max="6665" width="8" style="410" customWidth="1"/>
    <col min="6666" max="6666" width="11.5546875" style="410" bestFit="1" customWidth="1"/>
    <col min="6667" max="6667" width="8.88671875" style="410" bestFit="1" customWidth="1"/>
    <col min="6668" max="6912" width="8.88671875" style="410"/>
    <col min="6913" max="6913" width="5.21875" style="410" customWidth="1"/>
    <col min="6914" max="6914" width="7" style="410" bestFit="1" customWidth="1"/>
    <col min="6915" max="6915" width="13.77734375" style="410" bestFit="1" customWidth="1"/>
    <col min="6916" max="6916" width="7" style="410" customWidth="1"/>
    <col min="6917" max="6917" width="9.5546875" style="410" customWidth="1"/>
    <col min="6918" max="6918" width="8.88671875" style="410" customWidth="1"/>
    <col min="6919" max="6919" width="9.5546875" style="410" customWidth="1"/>
    <col min="6920" max="6920" width="9.77734375" style="410" customWidth="1"/>
    <col min="6921" max="6921" width="8" style="410" customWidth="1"/>
    <col min="6922" max="6922" width="11.5546875" style="410" bestFit="1" customWidth="1"/>
    <col min="6923" max="6923" width="8.88671875" style="410" bestFit="1" customWidth="1"/>
    <col min="6924" max="7168" width="8.88671875" style="410"/>
    <col min="7169" max="7169" width="5.21875" style="410" customWidth="1"/>
    <col min="7170" max="7170" width="7" style="410" bestFit="1" customWidth="1"/>
    <col min="7171" max="7171" width="13.77734375" style="410" bestFit="1" customWidth="1"/>
    <col min="7172" max="7172" width="7" style="410" customWidth="1"/>
    <col min="7173" max="7173" width="9.5546875" style="410" customWidth="1"/>
    <col min="7174" max="7174" width="8.88671875" style="410" customWidth="1"/>
    <col min="7175" max="7175" width="9.5546875" style="410" customWidth="1"/>
    <col min="7176" max="7176" width="9.77734375" style="410" customWidth="1"/>
    <col min="7177" max="7177" width="8" style="410" customWidth="1"/>
    <col min="7178" max="7178" width="11.5546875" style="410" bestFit="1" customWidth="1"/>
    <col min="7179" max="7179" width="8.88671875" style="410" bestFit="1" customWidth="1"/>
    <col min="7180" max="7424" width="8.88671875" style="410"/>
    <col min="7425" max="7425" width="5.21875" style="410" customWidth="1"/>
    <col min="7426" max="7426" width="7" style="410" bestFit="1" customWidth="1"/>
    <col min="7427" max="7427" width="13.77734375" style="410" bestFit="1" customWidth="1"/>
    <col min="7428" max="7428" width="7" style="410" customWidth="1"/>
    <col min="7429" max="7429" width="9.5546875" style="410" customWidth="1"/>
    <col min="7430" max="7430" width="8.88671875" style="410" customWidth="1"/>
    <col min="7431" max="7431" width="9.5546875" style="410" customWidth="1"/>
    <col min="7432" max="7432" width="9.77734375" style="410" customWidth="1"/>
    <col min="7433" max="7433" width="8" style="410" customWidth="1"/>
    <col min="7434" max="7434" width="11.5546875" style="410" bestFit="1" customWidth="1"/>
    <col min="7435" max="7435" width="8.88671875" style="410" bestFit="1" customWidth="1"/>
    <col min="7436" max="7680" width="8.88671875" style="410"/>
    <col min="7681" max="7681" width="5.21875" style="410" customWidth="1"/>
    <col min="7682" max="7682" width="7" style="410" bestFit="1" customWidth="1"/>
    <col min="7683" max="7683" width="13.77734375" style="410" bestFit="1" customWidth="1"/>
    <col min="7684" max="7684" width="7" style="410" customWidth="1"/>
    <col min="7685" max="7685" width="9.5546875" style="410" customWidth="1"/>
    <col min="7686" max="7686" width="8.88671875" style="410" customWidth="1"/>
    <col min="7687" max="7687" width="9.5546875" style="410" customWidth="1"/>
    <col min="7688" max="7688" width="9.77734375" style="410" customWidth="1"/>
    <col min="7689" max="7689" width="8" style="410" customWidth="1"/>
    <col min="7690" max="7690" width="11.5546875" style="410" bestFit="1" customWidth="1"/>
    <col min="7691" max="7691" width="8.88671875" style="410" bestFit="1" customWidth="1"/>
    <col min="7692" max="7936" width="8.88671875" style="410"/>
    <col min="7937" max="7937" width="5.21875" style="410" customWidth="1"/>
    <col min="7938" max="7938" width="7" style="410" bestFit="1" customWidth="1"/>
    <col min="7939" max="7939" width="13.77734375" style="410" bestFit="1" customWidth="1"/>
    <col min="7940" max="7940" width="7" style="410" customWidth="1"/>
    <col min="7941" max="7941" width="9.5546875" style="410" customWidth="1"/>
    <col min="7942" max="7942" width="8.88671875" style="410" customWidth="1"/>
    <col min="7943" max="7943" width="9.5546875" style="410" customWidth="1"/>
    <col min="7944" max="7944" width="9.77734375" style="410" customWidth="1"/>
    <col min="7945" max="7945" width="8" style="410" customWidth="1"/>
    <col min="7946" max="7946" width="11.5546875" style="410" bestFit="1" customWidth="1"/>
    <col min="7947" max="7947" width="8.88671875" style="410" bestFit="1" customWidth="1"/>
    <col min="7948" max="8192" width="8.88671875" style="410"/>
    <col min="8193" max="8193" width="5.21875" style="410" customWidth="1"/>
    <col min="8194" max="8194" width="7" style="410" bestFit="1" customWidth="1"/>
    <col min="8195" max="8195" width="13.77734375" style="410" bestFit="1" customWidth="1"/>
    <col min="8196" max="8196" width="7" style="410" customWidth="1"/>
    <col min="8197" max="8197" width="9.5546875" style="410" customWidth="1"/>
    <col min="8198" max="8198" width="8.88671875" style="410" customWidth="1"/>
    <col min="8199" max="8199" width="9.5546875" style="410" customWidth="1"/>
    <col min="8200" max="8200" width="9.77734375" style="410" customWidth="1"/>
    <col min="8201" max="8201" width="8" style="410" customWidth="1"/>
    <col min="8202" max="8202" width="11.5546875" style="410" bestFit="1" customWidth="1"/>
    <col min="8203" max="8203" width="8.88671875" style="410" bestFit="1" customWidth="1"/>
    <col min="8204" max="8448" width="8.88671875" style="410"/>
    <col min="8449" max="8449" width="5.21875" style="410" customWidth="1"/>
    <col min="8450" max="8450" width="7" style="410" bestFit="1" customWidth="1"/>
    <col min="8451" max="8451" width="13.77734375" style="410" bestFit="1" customWidth="1"/>
    <col min="8452" max="8452" width="7" style="410" customWidth="1"/>
    <col min="8453" max="8453" width="9.5546875" style="410" customWidth="1"/>
    <col min="8454" max="8454" width="8.88671875" style="410" customWidth="1"/>
    <col min="8455" max="8455" width="9.5546875" style="410" customWidth="1"/>
    <col min="8456" max="8456" width="9.77734375" style="410" customWidth="1"/>
    <col min="8457" max="8457" width="8" style="410" customWidth="1"/>
    <col min="8458" max="8458" width="11.5546875" style="410" bestFit="1" customWidth="1"/>
    <col min="8459" max="8459" width="8.88671875" style="410" bestFit="1" customWidth="1"/>
    <col min="8460" max="8704" width="8.88671875" style="410"/>
    <col min="8705" max="8705" width="5.21875" style="410" customWidth="1"/>
    <col min="8706" max="8706" width="7" style="410" bestFit="1" customWidth="1"/>
    <col min="8707" max="8707" width="13.77734375" style="410" bestFit="1" customWidth="1"/>
    <col min="8708" max="8708" width="7" style="410" customWidth="1"/>
    <col min="8709" max="8709" width="9.5546875" style="410" customWidth="1"/>
    <col min="8710" max="8710" width="8.88671875" style="410" customWidth="1"/>
    <col min="8711" max="8711" width="9.5546875" style="410" customWidth="1"/>
    <col min="8712" max="8712" width="9.77734375" style="410" customWidth="1"/>
    <col min="8713" max="8713" width="8" style="410" customWidth="1"/>
    <col min="8714" max="8714" width="11.5546875" style="410" bestFit="1" customWidth="1"/>
    <col min="8715" max="8715" width="8.88671875" style="410" bestFit="1" customWidth="1"/>
    <col min="8716" max="8960" width="8.88671875" style="410"/>
    <col min="8961" max="8961" width="5.21875" style="410" customWidth="1"/>
    <col min="8962" max="8962" width="7" style="410" bestFit="1" customWidth="1"/>
    <col min="8963" max="8963" width="13.77734375" style="410" bestFit="1" customWidth="1"/>
    <col min="8964" max="8964" width="7" style="410" customWidth="1"/>
    <col min="8965" max="8965" width="9.5546875" style="410" customWidth="1"/>
    <col min="8966" max="8966" width="8.88671875" style="410" customWidth="1"/>
    <col min="8967" max="8967" width="9.5546875" style="410" customWidth="1"/>
    <col min="8968" max="8968" width="9.77734375" style="410" customWidth="1"/>
    <col min="8969" max="8969" width="8" style="410" customWidth="1"/>
    <col min="8970" max="8970" width="11.5546875" style="410" bestFit="1" customWidth="1"/>
    <col min="8971" max="8971" width="8.88671875" style="410" bestFit="1" customWidth="1"/>
    <col min="8972" max="9216" width="8.88671875" style="410"/>
    <col min="9217" max="9217" width="5.21875" style="410" customWidth="1"/>
    <col min="9218" max="9218" width="7" style="410" bestFit="1" customWidth="1"/>
    <col min="9219" max="9219" width="13.77734375" style="410" bestFit="1" customWidth="1"/>
    <col min="9220" max="9220" width="7" style="410" customWidth="1"/>
    <col min="9221" max="9221" width="9.5546875" style="410" customWidth="1"/>
    <col min="9222" max="9222" width="8.88671875" style="410" customWidth="1"/>
    <col min="9223" max="9223" width="9.5546875" style="410" customWidth="1"/>
    <col min="9224" max="9224" width="9.77734375" style="410" customWidth="1"/>
    <col min="9225" max="9225" width="8" style="410" customWidth="1"/>
    <col min="9226" max="9226" width="11.5546875" style="410" bestFit="1" customWidth="1"/>
    <col min="9227" max="9227" width="8.88671875" style="410" bestFit="1" customWidth="1"/>
    <col min="9228" max="9472" width="8.88671875" style="410"/>
    <col min="9473" max="9473" width="5.21875" style="410" customWidth="1"/>
    <col min="9474" max="9474" width="7" style="410" bestFit="1" customWidth="1"/>
    <col min="9475" max="9475" width="13.77734375" style="410" bestFit="1" customWidth="1"/>
    <col min="9476" max="9476" width="7" style="410" customWidth="1"/>
    <col min="9477" max="9477" width="9.5546875" style="410" customWidth="1"/>
    <col min="9478" max="9478" width="8.88671875" style="410" customWidth="1"/>
    <col min="9479" max="9479" width="9.5546875" style="410" customWidth="1"/>
    <col min="9480" max="9480" width="9.77734375" style="410" customWidth="1"/>
    <col min="9481" max="9481" width="8" style="410" customWidth="1"/>
    <col min="9482" max="9482" width="11.5546875" style="410" bestFit="1" customWidth="1"/>
    <col min="9483" max="9483" width="8.88671875" style="410" bestFit="1" customWidth="1"/>
    <col min="9484" max="9728" width="8.88671875" style="410"/>
    <col min="9729" max="9729" width="5.21875" style="410" customWidth="1"/>
    <col min="9730" max="9730" width="7" style="410" bestFit="1" customWidth="1"/>
    <col min="9731" max="9731" width="13.77734375" style="410" bestFit="1" customWidth="1"/>
    <col min="9732" max="9732" width="7" style="410" customWidth="1"/>
    <col min="9733" max="9733" width="9.5546875" style="410" customWidth="1"/>
    <col min="9734" max="9734" width="8.88671875" style="410" customWidth="1"/>
    <col min="9735" max="9735" width="9.5546875" style="410" customWidth="1"/>
    <col min="9736" max="9736" width="9.77734375" style="410" customWidth="1"/>
    <col min="9737" max="9737" width="8" style="410" customWidth="1"/>
    <col min="9738" max="9738" width="11.5546875" style="410" bestFit="1" customWidth="1"/>
    <col min="9739" max="9739" width="8.88671875" style="410" bestFit="1" customWidth="1"/>
    <col min="9740" max="9984" width="8.88671875" style="410"/>
    <col min="9985" max="9985" width="5.21875" style="410" customWidth="1"/>
    <col min="9986" max="9986" width="7" style="410" bestFit="1" customWidth="1"/>
    <col min="9987" max="9987" width="13.77734375" style="410" bestFit="1" customWidth="1"/>
    <col min="9988" max="9988" width="7" style="410" customWidth="1"/>
    <col min="9989" max="9989" width="9.5546875" style="410" customWidth="1"/>
    <col min="9990" max="9990" width="8.88671875" style="410" customWidth="1"/>
    <col min="9991" max="9991" width="9.5546875" style="410" customWidth="1"/>
    <col min="9992" max="9992" width="9.77734375" style="410" customWidth="1"/>
    <col min="9993" max="9993" width="8" style="410" customWidth="1"/>
    <col min="9994" max="9994" width="11.5546875" style="410" bestFit="1" customWidth="1"/>
    <col min="9995" max="9995" width="8.88671875" style="410" bestFit="1" customWidth="1"/>
    <col min="9996" max="10240" width="8.88671875" style="410"/>
    <col min="10241" max="10241" width="5.21875" style="410" customWidth="1"/>
    <col min="10242" max="10242" width="7" style="410" bestFit="1" customWidth="1"/>
    <col min="10243" max="10243" width="13.77734375" style="410" bestFit="1" customWidth="1"/>
    <col min="10244" max="10244" width="7" style="410" customWidth="1"/>
    <col min="10245" max="10245" width="9.5546875" style="410" customWidth="1"/>
    <col min="10246" max="10246" width="8.88671875" style="410" customWidth="1"/>
    <col min="10247" max="10247" width="9.5546875" style="410" customWidth="1"/>
    <col min="10248" max="10248" width="9.77734375" style="410" customWidth="1"/>
    <col min="10249" max="10249" width="8" style="410" customWidth="1"/>
    <col min="10250" max="10250" width="11.5546875" style="410" bestFit="1" customWidth="1"/>
    <col min="10251" max="10251" width="8.88671875" style="410" bestFit="1" customWidth="1"/>
    <col min="10252" max="10496" width="8.88671875" style="410"/>
    <col min="10497" max="10497" width="5.21875" style="410" customWidth="1"/>
    <col min="10498" max="10498" width="7" style="410" bestFit="1" customWidth="1"/>
    <col min="10499" max="10499" width="13.77734375" style="410" bestFit="1" customWidth="1"/>
    <col min="10500" max="10500" width="7" style="410" customWidth="1"/>
    <col min="10501" max="10501" width="9.5546875" style="410" customWidth="1"/>
    <col min="10502" max="10502" width="8.88671875" style="410" customWidth="1"/>
    <col min="10503" max="10503" width="9.5546875" style="410" customWidth="1"/>
    <col min="10504" max="10504" width="9.77734375" style="410" customWidth="1"/>
    <col min="10505" max="10505" width="8" style="410" customWidth="1"/>
    <col min="10506" max="10506" width="11.5546875" style="410" bestFit="1" customWidth="1"/>
    <col min="10507" max="10507" width="8.88671875" style="410" bestFit="1" customWidth="1"/>
    <col min="10508" max="10752" width="8.88671875" style="410"/>
    <col min="10753" max="10753" width="5.21875" style="410" customWidth="1"/>
    <col min="10754" max="10754" width="7" style="410" bestFit="1" customWidth="1"/>
    <col min="10755" max="10755" width="13.77734375" style="410" bestFit="1" customWidth="1"/>
    <col min="10756" max="10756" width="7" style="410" customWidth="1"/>
    <col min="10757" max="10757" width="9.5546875" style="410" customWidth="1"/>
    <col min="10758" max="10758" width="8.88671875" style="410" customWidth="1"/>
    <col min="10759" max="10759" width="9.5546875" style="410" customWidth="1"/>
    <col min="10760" max="10760" width="9.77734375" style="410" customWidth="1"/>
    <col min="10761" max="10761" width="8" style="410" customWidth="1"/>
    <col min="10762" max="10762" width="11.5546875" style="410" bestFit="1" customWidth="1"/>
    <col min="10763" max="10763" width="8.88671875" style="410" bestFit="1" customWidth="1"/>
    <col min="10764" max="11008" width="8.88671875" style="410"/>
    <col min="11009" max="11009" width="5.21875" style="410" customWidth="1"/>
    <col min="11010" max="11010" width="7" style="410" bestFit="1" customWidth="1"/>
    <col min="11011" max="11011" width="13.77734375" style="410" bestFit="1" customWidth="1"/>
    <col min="11012" max="11012" width="7" style="410" customWidth="1"/>
    <col min="11013" max="11013" width="9.5546875" style="410" customWidth="1"/>
    <col min="11014" max="11014" width="8.88671875" style="410" customWidth="1"/>
    <col min="11015" max="11015" width="9.5546875" style="410" customWidth="1"/>
    <col min="11016" max="11016" width="9.77734375" style="410" customWidth="1"/>
    <col min="11017" max="11017" width="8" style="410" customWidth="1"/>
    <col min="11018" max="11018" width="11.5546875" style="410" bestFit="1" customWidth="1"/>
    <col min="11019" max="11019" width="8.88671875" style="410" bestFit="1" customWidth="1"/>
    <col min="11020" max="11264" width="8.88671875" style="410"/>
    <col min="11265" max="11265" width="5.21875" style="410" customWidth="1"/>
    <col min="11266" max="11266" width="7" style="410" bestFit="1" customWidth="1"/>
    <col min="11267" max="11267" width="13.77734375" style="410" bestFit="1" customWidth="1"/>
    <col min="11268" max="11268" width="7" style="410" customWidth="1"/>
    <col min="11269" max="11269" width="9.5546875" style="410" customWidth="1"/>
    <col min="11270" max="11270" width="8.88671875" style="410" customWidth="1"/>
    <col min="11271" max="11271" width="9.5546875" style="410" customWidth="1"/>
    <col min="11272" max="11272" width="9.77734375" style="410" customWidth="1"/>
    <col min="11273" max="11273" width="8" style="410" customWidth="1"/>
    <col min="11274" max="11274" width="11.5546875" style="410" bestFit="1" customWidth="1"/>
    <col min="11275" max="11275" width="8.88671875" style="410" bestFit="1" customWidth="1"/>
    <col min="11276" max="11520" width="8.88671875" style="410"/>
    <col min="11521" max="11521" width="5.21875" style="410" customWidth="1"/>
    <col min="11522" max="11522" width="7" style="410" bestFit="1" customWidth="1"/>
    <col min="11523" max="11523" width="13.77734375" style="410" bestFit="1" customWidth="1"/>
    <col min="11524" max="11524" width="7" style="410" customWidth="1"/>
    <col min="11525" max="11525" width="9.5546875" style="410" customWidth="1"/>
    <col min="11526" max="11526" width="8.88671875" style="410" customWidth="1"/>
    <col min="11527" max="11527" width="9.5546875" style="410" customWidth="1"/>
    <col min="11528" max="11528" width="9.77734375" style="410" customWidth="1"/>
    <col min="11529" max="11529" width="8" style="410" customWidth="1"/>
    <col min="11530" max="11530" width="11.5546875" style="410" bestFit="1" customWidth="1"/>
    <col min="11531" max="11531" width="8.88671875" style="410" bestFit="1" customWidth="1"/>
    <col min="11532" max="11776" width="8.88671875" style="410"/>
    <col min="11777" max="11777" width="5.21875" style="410" customWidth="1"/>
    <col min="11778" max="11778" width="7" style="410" bestFit="1" customWidth="1"/>
    <col min="11779" max="11779" width="13.77734375" style="410" bestFit="1" customWidth="1"/>
    <col min="11780" max="11780" width="7" style="410" customWidth="1"/>
    <col min="11781" max="11781" width="9.5546875" style="410" customWidth="1"/>
    <col min="11782" max="11782" width="8.88671875" style="410" customWidth="1"/>
    <col min="11783" max="11783" width="9.5546875" style="410" customWidth="1"/>
    <col min="11784" max="11784" width="9.77734375" style="410" customWidth="1"/>
    <col min="11785" max="11785" width="8" style="410" customWidth="1"/>
    <col min="11786" max="11786" width="11.5546875" style="410" bestFit="1" customWidth="1"/>
    <col min="11787" max="11787" width="8.88671875" style="410" bestFit="1" customWidth="1"/>
    <col min="11788" max="12032" width="8.88671875" style="410"/>
    <col min="12033" max="12033" width="5.21875" style="410" customWidth="1"/>
    <col min="12034" max="12034" width="7" style="410" bestFit="1" customWidth="1"/>
    <col min="12035" max="12035" width="13.77734375" style="410" bestFit="1" customWidth="1"/>
    <col min="12036" max="12036" width="7" style="410" customWidth="1"/>
    <col min="12037" max="12037" width="9.5546875" style="410" customWidth="1"/>
    <col min="12038" max="12038" width="8.88671875" style="410" customWidth="1"/>
    <col min="12039" max="12039" width="9.5546875" style="410" customWidth="1"/>
    <col min="12040" max="12040" width="9.77734375" style="410" customWidth="1"/>
    <col min="12041" max="12041" width="8" style="410" customWidth="1"/>
    <col min="12042" max="12042" width="11.5546875" style="410" bestFit="1" customWidth="1"/>
    <col min="12043" max="12043" width="8.88671875" style="410" bestFit="1" customWidth="1"/>
    <col min="12044" max="12288" width="8.88671875" style="410"/>
    <col min="12289" max="12289" width="5.21875" style="410" customWidth="1"/>
    <col min="12290" max="12290" width="7" style="410" bestFit="1" customWidth="1"/>
    <col min="12291" max="12291" width="13.77734375" style="410" bestFit="1" customWidth="1"/>
    <col min="12292" max="12292" width="7" style="410" customWidth="1"/>
    <col min="12293" max="12293" width="9.5546875" style="410" customWidth="1"/>
    <col min="12294" max="12294" width="8.88671875" style="410" customWidth="1"/>
    <col min="12295" max="12295" width="9.5546875" style="410" customWidth="1"/>
    <col min="12296" max="12296" width="9.77734375" style="410" customWidth="1"/>
    <col min="12297" max="12297" width="8" style="410" customWidth="1"/>
    <col min="12298" max="12298" width="11.5546875" style="410" bestFit="1" customWidth="1"/>
    <col min="12299" max="12299" width="8.88671875" style="410" bestFit="1" customWidth="1"/>
    <col min="12300" max="12544" width="8.88671875" style="410"/>
    <col min="12545" max="12545" width="5.21875" style="410" customWidth="1"/>
    <col min="12546" max="12546" width="7" style="410" bestFit="1" customWidth="1"/>
    <col min="12547" max="12547" width="13.77734375" style="410" bestFit="1" customWidth="1"/>
    <col min="12548" max="12548" width="7" style="410" customWidth="1"/>
    <col min="12549" max="12549" width="9.5546875" style="410" customWidth="1"/>
    <col min="12550" max="12550" width="8.88671875" style="410" customWidth="1"/>
    <col min="12551" max="12551" width="9.5546875" style="410" customWidth="1"/>
    <col min="12552" max="12552" width="9.77734375" style="410" customWidth="1"/>
    <col min="12553" max="12553" width="8" style="410" customWidth="1"/>
    <col min="12554" max="12554" width="11.5546875" style="410" bestFit="1" customWidth="1"/>
    <col min="12555" max="12555" width="8.88671875" style="410" bestFit="1" customWidth="1"/>
    <col min="12556" max="12800" width="8.88671875" style="410"/>
    <col min="12801" max="12801" width="5.21875" style="410" customWidth="1"/>
    <col min="12802" max="12802" width="7" style="410" bestFit="1" customWidth="1"/>
    <col min="12803" max="12803" width="13.77734375" style="410" bestFit="1" customWidth="1"/>
    <col min="12804" max="12804" width="7" style="410" customWidth="1"/>
    <col min="12805" max="12805" width="9.5546875" style="410" customWidth="1"/>
    <col min="12806" max="12806" width="8.88671875" style="410" customWidth="1"/>
    <col min="12807" max="12807" width="9.5546875" style="410" customWidth="1"/>
    <col min="12808" max="12808" width="9.77734375" style="410" customWidth="1"/>
    <col min="12809" max="12809" width="8" style="410" customWidth="1"/>
    <col min="12810" max="12810" width="11.5546875" style="410" bestFit="1" customWidth="1"/>
    <col min="12811" max="12811" width="8.88671875" style="410" bestFit="1" customWidth="1"/>
    <col min="12812" max="13056" width="8.88671875" style="410"/>
    <col min="13057" max="13057" width="5.21875" style="410" customWidth="1"/>
    <col min="13058" max="13058" width="7" style="410" bestFit="1" customWidth="1"/>
    <col min="13059" max="13059" width="13.77734375" style="410" bestFit="1" customWidth="1"/>
    <col min="13060" max="13060" width="7" style="410" customWidth="1"/>
    <col min="13061" max="13061" width="9.5546875" style="410" customWidth="1"/>
    <col min="13062" max="13062" width="8.88671875" style="410" customWidth="1"/>
    <col min="13063" max="13063" width="9.5546875" style="410" customWidth="1"/>
    <col min="13064" max="13064" width="9.77734375" style="410" customWidth="1"/>
    <col min="13065" max="13065" width="8" style="410" customWidth="1"/>
    <col min="13066" max="13066" width="11.5546875" style="410" bestFit="1" customWidth="1"/>
    <col min="13067" max="13067" width="8.88671875" style="410" bestFit="1" customWidth="1"/>
    <col min="13068" max="13312" width="8.88671875" style="410"/>
    <col min="13313" max="13313" width="5.21875" style="410" customWidth="1"/>
    <col min="13314" max="13314" width="7" style="410" bestFit="1" customWidth="1"/>
    <col min="13315" max="13315" width="13.77734375" style="410" bestFit="1" customWidth="1"/>
    <col min="13316" max="13316" width="7" style="410" customWidth="1"/>
    <col min="13317" max="13317" width="9.5546875" style="410" customWidth="1"/>
    <col min="13318" max="13318" width="8.88671875" style="410" customWidth="1"/>
    <col min="13319" max="13319" width="9.5546875" style="410" customWidth="1"/>
    <col min="13320" max="13320" width="9.77734375" style="410" customWidth="1"/>
    <col min="13321" max="13321" width="8" style="410" customWidth="1"/>
    <col min="13322" max="13322" width="11.5546875" style="410" bestFit="1" customWidth="1"/>
    <col min="13323" max="13323" width="8.88671875" style="410" bestFit="1" customWidth="1"/>
    <col min="13324" max="13568" width="8.88671875" style="410"/>
    <col min="13569" max="13569" width="5.21875" style="410" customWidth="1"/>
    <col min="13570" max="13570" width="7" style="410" bestFit="1" customWidth="1"/>
    <col min="13571" max="13571" width="13.77734375" style="410" bestFit="1" customWidth="1"/>
    <col min="13572" max="13572" width="7" style="410" customWidth="1"/>
    <col min="13573" max="13573" width="9.5546875" style="410" customWidth="1"/>
    <col min="13574" max="13574" width="8.88671875" style="410" customWidth="1"/>
    <col min="13575" max="13575" width="9.5546875" style="410" customWidth="1"/>
    <col min="13576" max="13576" width="9.77734375" style="410" customWidth="1"/>
    <col min="13577" max="13577" width="8" style="410" customWidth="1"/>
    <col min="13578" max="13578" width="11.5546875" style="410" bestFit="1" customWidth="1"/>
    <col min="13579" max="13579" width="8.88671875" style="410" bestFit="1" customWidth="1"/>
    <col min="13580" max="13824" width="8.88671875" style="410"/>
    <col min="13825" max="13825" width="5.21875" style="410" customWidth="1"/>
    <col min="13826" max="13826" width="7" style="410" bestFit="1" customWidth="1"/>
    <col min="13827" max="13827" width="13.77734375" style="410" bestFit="1" customWidth="1"/>
    <col min="13828" max="13828" width="7" style="410" customWidth="1"/>
    <col min="13829" max="13829" width="9.5546875" style="410" customWidth="1"/>
    <col min="13830" max="13830" width="8.88671875" style="410" customWidth="1"/>
    <col min="13831" max="13831" width="9.5546875" style="410" customWidth="1"/>
    <col min="13832" max="13832" width="9.77734375" style="410" customWidth="1"/>
    <col min="13833" max="13833" width="8" style="410" customWidth="1"/>
    <col min="13834" max="13834" width="11.5546875" style="410" bestFit="1" customWidth="1"/>
    <col min="13835" max="13835" width="8.88671875" style="410" bestFit="1" customWidth="1"/>
    <col min="13836" max="14080" width="8.88671875" style="410"/>
    <col min="14081" max="14081" width="5.21875" style="410" customWidth="1"/>
    <col min="14082" max="14082" width="7" style="410" bestFit="1" customWidth="1"/>
    <col min="14083" max="14083" width="13.77734375" style="410" bestFit="1" customWidth="1"/>
    <col min="14084" max="14084" width="7" style="410" customWidth="1"/>
    <col min="14085" max="14085" width="9.5546875" style="410" customWidth="1"/>
    <col min="14086" max="14086" width="8.88671875" style="410" customWidth="1"/>
    <col min="14087" max="14087" width="9.5546875" style="410" customWidth="1"/>
    <col min="14088" max="14088" width="9.77734375" style="410" customWidth="1"/>
    <col min="14089" max="14089" width="8" style="410" customWidth="1"/>
    <col min="14090" max="14090" width="11.5546875" style="410" bestFit="1" customWidth="1"/>
    <col min="14091" max="14091" width="8.88671875" style="410" bestFit="1" customWidth="1"/>
    <col min="14092" max="14336" width="8.88671875" style="410"/>
    <col min="14337" max="14337" width="5.21875" style="410" customWidth="1"/>
    <col min="14338" max="14338" width="7" style="410" bestFit="1" customWidth="1"/>
    <col min="14339" max="14339" width="13.77734375" style="410" bestFit="1" customWidth="1"/>
    <col min="14340" max="14340" width="7" style="410" customWidth="1"/>
    <col min="14341" max="14341" width="9.5546875" style="410" customWidth="1"/>
    <col min="14342" max="14342" width="8.88671875" style="410" customWidth="1"/>
    <col min="14343" max="14343" width="9.5546875" style="410" customWidth="1"/>
    <col min="14344" max="14344" width="9.77734375" style="410" customWidth="1"/>
    <col min="14345" max="14345" width="8" style="410" customWidth="1"/>
    <col min="14346" max="14346" width="11.5546875" style="410" bestFit="1" customWidth="1"/>
    <col min="14347" max="14347" width="8.88671875" style="410" bestFit="1" customWidth="1"/>
    <col min="14348" max="14592" width="8.88671875" style="410"/>
    <col min="14593" max="14593" width="5.21875" style="410" customWidth="1"/>
    <col min="14594" max="14594" width="7" style="410" bestFit="1" customWidth="1"/>
    <col min="14595" max="14595" width="13.77734375" style="410" bestFit="1" customWidth="1"/>
    <col min="14596" max="14596" width="7" style="410" customWidth="1"/>
    <col min="14597" max="14597" width="9.5546875" style="410" customWidth="1"/>
    <col min="14598" max="14598" width="8.88671875" style="410" customWidth="1"/>
    <col min="14599" max="14599" width="9.5546875" style="410" customWidth="1"/>
    <col min="14600" max="14600" width="9.77734375" style="410" customWidth="1"/>
    <col min="14601" max="14601" width="8" style="410" customWidth="1"/>
    <col min="14602" max="14602" width="11.5546875" style="410" bestFit="1" customWidth="1"/>
    <col min="14603" max="14603" width="8.88671875" style="410" bestFit="1" customWidth="1"/>
    <col min="14604" max="14848" width="8.88671875" style="410"/>
    <col min="14849" max="14849" width="5.21875" style="410" customWidth="1"/>
    <col min="14850" max="14850" width="7" style="410" bestFit="1" customWidth="1"/>
    <col min="14851" max="14851" width="13.77734375" style="410" bestFit="1" customWidth="1"/>
    <col min="14852" max="14852" width="7" style="410" customWidth="1"/>
    <col min="14853" max="14853" width="9.5546875" style="410" customWidth="1"/>
    <col min="14854" max="14854" width="8.88671875" style="410" customWidth="1"/>
    <col min="14855" max="14855" width="9.5546875" style="410" customWidth="1"/>
    <col min="14856" max="14856" width="9.77734375" style="410" customWidth="1"/>
    <col min="14857" max="14857" width="8" style="410" customWidth="1"/>
    <col min="14858" max="14858" width="11.5546875" style="410" bestFit="1" customWidth="1"/>
    <col min="14859" max="14859" width="8.88671875" style="410" bestFit="1" customWidth="1"/>
    <col min="14860" max="15104" width="8.88671875" style="410"/>
    <col min="15105" max="15105" width="5.21875" style="410" customWidth="1"/>
    <col min="15106" max="15106" width="7" style="410" bestFit="1" customWidth="1"/>
    <col min="15107" max="15107" width="13.77734375" style="410" bestFit="1" customWidth="1"/>
    <col min="15108" max="15108" width="7" style="410" customWidth="1"/>
    <col min="15109" max="15109" width="9.5546875" style="410" customWidth="1"/>
    <col min="15110" max="15110" width="8.88671875" style="410" customWidth="1"/>
    <col min="15111" max="15111" width="9.5546875" style="410" customWidth="1"/>
    <col min="15112" max="15112" width="9.77734375" style="410" customWidth="1"/>
    <col min="15113" max="15113" width="8" style="410" customWidth="1"/>
    <col min="15114" max="15114" width="11.5546875" style="410" bestFit="1" customWidth="1"/>
    <col min="15115" max="15115" width="8.88671875" style="410" bestFit="1" customWidth="1"/>
    <col min="15116" max="15360" width="8.88671875" style="410"/>
    <col min="15361" max="15361" width="5.21875" style="410" customWidth="1"/>
    <col min="15362" max="15362" width="7" style="410" bestFit="1" customWidth="1"/>
    <col min="15363" max="15363" width="13.77734375" style="410" bestFit="1" customWidth="1"/>
    <col min="15364" max="15364" width="7" style="410" customWidth="1"/>
    <col min="15365" max="15365" width="9.5546875" style="410" customWidth="1"/>
    <col min="15366" max="15366" width="8.88671875" style="410" customWidth="1"/>
    <col min="15367" max="15367" width="9.5546875" style="410" customWidth="1"/>
    <col min="15368" max="15368" width="9.77734375" style="410" customWidth="1"/>
    <col min="15369" max="15369" width="8" style="410" customWidth="1"/>
    <col min="15370" max="15370" width="11.5546875" style="410" bestFit="1" customWidth="1"/>
    <col min="15371" max="15371" width="8.88671875" style="410" bestFit="1" customWidth="1"/>
    <col min="15372" max="15616" width="8.88671875" style="410"/>
    <col min="15617" max="15617" width="5.21875" style="410" customWidth="1"/>
    <col min="15618" max="15618" width="7" style="410" bestFit="1" customWidth="1"/>
    <col min="15619" max="15619" width="13.77734375" style="410" bestFit="1" customWidth="1"/>
    <col min="15620" max="15620" width="7" style="410" customWidth="1"/>
    <col min="15621" max="15621" width="9.5546875" style="410" customWidth="1"/>
    <col min="15622" max="15622" width="8.88671875" style="410" customWidth="1"/>
    <col min="15623" max="15623" width="9.5546875" style="410" customWidth="1"/>
    <col min="15624" max="15624" width="9.77734375" style="410" customWidth="1"/>
    <col min="15625" max="15625" width="8" style="410" customWidth="1"/>
    <col min="15626" max="15626" width="11.5546875" style="410" bestFit="1" customWidth="1"/>
    <col min="15627" max="15627" width="8.88671875" style="410" bestFit="1" customWidth="1"/>
    <col min="15628" max="15872" width="8.88671875" style="410"/>
    <col min="15873" max="15873" width="5.21875" style="410" customWidth="1"/>
    <col min="15874" max="15874" width="7" style="410" bestFit="1" customWidth="1"/>
    <col min="15875" max="15875" width="13.77734375" style="410" bestFit="1" customWidth="1"/>
    <col min="15876" max="15876" width="7" style="410" customWidth="1"/>
    <col min="15877" max="15877" width="9.5546875" style="410" customWidth="1"/>
    <col min="15878" max="15878" width="8.88671875" style="410" customWidth="1"/>
    <col min="15879" max="15879" width="9.5546875" style="410" customWidth="1"/>
    <col min="15880" max="15880" width="9.77734375" style="410" customWidth="1"/>
    <col min="15881" max="15881" width="8" style="410" customWidth="1"/>
    <col min="15882" max="15882" width="11.5546875" style="410" bestFit="1" customWidth="1"/>
    <col min="15883" max="15883" width="8.88671875" style="410" bestFit="1" customWidth="1"/>
    <col min="15884" max="16128" width="8.88671875" style="410"/>
    <col min="16129" max="16129" width="5.21875" style="410" customWidth="1"/>
    <col min="16130" max="16130" width="7" style="410" bestFit="1" customWidth="1"/>
    <col min="16131" max="16131" width="13.77734375" style="410" bestFit="1" customWidth="1"/>
    <col min="16132" max="16132" width="7" style="410" customWidth="1"/>
    <col min="16133" max="16133" width="9.5546875" style="410" customWidth="1"/>
    <col min="16134" max="16134" width="8.88671875" style="410" customWidth="1"/>
    <col min="16135" max="16135" width="9.5546875" style="410" customWidth="1"/>
    <col min="16136" max="16136" width="9.77734375" style="410" customWidth="1"/>
    <col min="16137" max="16137" width="8" style="410" customWidth="1"/>
    <col min="16138" max="16138" width="11.5546875" style="410" bestFit="1" customWidth="1"/>
    <col min="16139" max="16139" width="8.88671875" style="410" bestFit="1" customWidth="1"/>
    <col min="16140" max="16384" width="8.88671875" style="410"/>
  </cols>
  <sheetData>
    <row r="1" spans="1:12" ht="51" customHeight="1" x14ac:dyDescent="0.15">
      <c r="A1" s="738" t="s">
        <v>636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13.5" customHeight="1" x14ac:dyDescent="0.15">
      <c r="A2" s="736" t="s">
        <v>906</v>
      </c>
      <c r="B2" s="736"/>
      <c r="C2" s="736"/>
      <c r="D2" s="736"/>
      <c r="E2" s="736"/>
      <c r="F2" s="736"/>
      <c r="G2" s="736"/>
      <c r="H2" s="736"/>
    </row>
    <row r="3" spans="1:12" x14ac:dyDescent="0.15">
      <c r="A3" s="737"/>
      <c r="B3" s="737"/>
      <c r="C3" s="737"/>
      <c r="D3" s="737"/>
      <c r="E3" s="737"/>
      <c r="F3" s="737"/>
      <c r="G3" s="737"/>
      <c r="H3" s="737"/>
    </row>
    <row r="4" spans="1:12" ht="20.100000000000001" customHeight="1" x14ac:dyDescent="0.15">
      <c r="A4" s="739" t="s">
        <v>495</v>
      </c>
      <c r="B4" s="742" t="s">
        <v>612</v>
      </c>
      <c r="C4" s="742" t="s">
        <v>497</v>
      </c>
      <c r="D4" s="742" t="s">
        <v>498</v>
      </c>
      <c r="E4" s="745"/>
      <c r="F4" s="746"/>
      <c r="G4" s="746"/>
      <c r="H4" s="746"/>
      <c r="I4" s="739" t="s">
        <v>499</v>
      </c>
      <c r="J4" s="739" t="s">
        <v>500</v>
      </c>
      <c r="K4" s="739" t="s">
        <v>149</v>
      </c>
      <c r="L4" s="739" t="s">
        <v>482</v>
      </c>
    </row>
    <row r="5" spans="1:12" ht="20.100000000000001" customHeight="1" x14ac:dyDescent="0.15">
      <c r="A5" s="740"/>
      <c r="B5" s="740"/>
      <c r="C5" s="740"/>
      <c r="D5" s="740"/>
      <c r="E5" s="742" t="s">
        <v>501</v>
      </c>
      <c r="F5" s="742" t="s">
        <v>502</v>
      </c>
      <c r="G5" s="742" t="s">
        <v>503</v>
      </c>
      <c r="H5" s="743" t="s">
        <v>504</v>
      </c>
      <c r="I5" s="740"/>
      <c r="J5" s="740"/>
      <c r="K5" s="740"/>
      <c r="L5" s="740"/>
    </row>
    <row r="6" spans="1:12" ht="20.100000000000001" customHeight="1" x14ac:dyDescent="0.15">
      <c r="A6" s="741"/>
      <c r="B6" s="741"/>
      <c r="C6" s="741"/>
      <c r="D6" s="741"/>
      <c r="E6" s="741"/>
      <c r="F6" s="741"/>
      <c r="G6" s="741"/>
      <c r="H6" s="744"/>
      <c r="I6" s="741"/>
      <c r="J6" s="741"/>
      <c r="K6" s="741"/>
      <c r="L6" s="741"/>
    </row>
    <row r="7" spans="1:12" s="444" customFormat="1" ht="19.5" customHeight="1" x14ac:dyDescent="0.15">
      <c r="A7" s="440">
        <v>1</v>
      </c>
      <c r="B7" s="441" t="s">
        <v>689</v>
      </c>
      <c r="C7" s="440" t="s">
        <v>690</v>
      </c>
      <c r="D7" s="442" t="s">
        <v>691</v>
      </c>
      <c r="E7" s="442"/>
      <c r="F7" s="442"/>
      <c r="G7" s="442"/>
      <c r="H7" s="442"/>
      <c r="I7" s="441" t="s">
        <v>915</v>
      </c>
      <c r="J7" s="442" t="s">
        <v>692</v>
      </c>
      <c r="K7" s="443">
        <v>10000</v>
      </c>
      <c r="L7" s="442"/>
    </row>
    <row r="8" spans="1:12" s="444" customFormat="1" ht="19.5" customHeight="1" x14ac:dyDescent="0.15">
      <c r="A8" s="440">
        <v>2</v>
      </c>
      <c r="B8" s="441" t="s">
        <v>689</v>
      </c>
      <c r="C8" s="440" t="s">
        <v>690</v>
      </c>
      <c r="D8" s="442" t="s">
        <v>691</v>
      </c>
      <c r="E8" s="442"/>
      <c r="F8" s="442"/>
      <c r="G8" s="442"/>
      <c r="H8" s="442"/>
      <c r="I8" s="441" t="s">
        <v>916</v>
      </c>
      <c r="J8" s="442" t="s">
        <v>692</v>
      </c>
      <c r="K8" s="445">
        <v>10000</v>
      </c>
      <c r="L8" s="442"/>
    </row>
    <row r="9" spans="1:12" s="444" customFormat="1" ht="19.5" customHeight="1" x14ac:dyDescent="0.15">
      <c r="A9" s="440">
        <v>3</v>
      </c>
      <c r="B9" s="441" t="s">
        <v>689</v>
      </c>
      <c r="C9" s="440" t="s">
        <v>690</v>
      </c>
      <c r="D9" s="442" t="s">
        <v>691</v>
      </c>
      <c r="E9" s="442"/>
      <c r="F9" s="442"/>
      <c r="G9" s="442"/>
      <c r="H9" s="442"/>
      <c r="I9" s="441" t="s">
        <v>916</v>
      </c>
      <c r="J9" s="442" t="s">
        <v>692</v>
      </c>
      <c r="K9" s="445">
        <v>10000</v>
      </c>
      <c r="L9" s="442"/>
    </row>
    <row r="10" spans="1:12" s="444" customFormat="1" ht="19.5" customHeight="1" x14ac:dyDescent="0.15">
      <c r="A10" s="440">
        <v>4</v>
      </c>
      <c r="B10" s="441" t="s">
        <v>693</v>
      </c>
      <c r="C10" s="440" t="s">
        <v>690</v>
      </c>
      <c r="D10" s="442" t="s">
        <v>694</v>
      </c>
      <c r="E10" s="442"/>
      <c r="F10" s="442"/>
      <c r="G10" s="442"/>
      <c r="H10" s="442"/>
      <c r="I10" s="441" t="s">
        <v>916</v>
      </c>
      <c r="J10" s="442" t="s">
        <v>692</v>
      </c>
      <c r="K10" s="445">
        <v>10000</v>
      </c>
      <c r="L10" s="442"/>
    </row>
    <row r="11" spans="1:12" s="444" customFormat="1" ht="19.5" customHeight="1" x14ac:dyDescent="0.15">
      <c r="A11" s="440">
        <v>5</v>
      </c>
      <c r="B11" s="441" t="s">
        <v>695</v>
      </c>
      <c r="C11" s="440" t="s">
        <v>690</v>
      </c>
      <c r="D11" s="442" t="s">
        <v>691</v>
      </c>
      <c r="E11" s="446"/>
      <c r="F11" s="446"/>
      <c r="G11" s="447"/>
      <c r="H11" s="447"/>
      <c r="I11" s="448" t="s">
        <v>917</v>
      </c>
      <c r="J11" s="442" t="s">
        <v>692</v>
      </c>
      <c r="K11" s="449">
        <v>10000</v>
      </c>
      <c r="L11" s="450"/>
    </row>
    <row r="12" spans="1:12" s="444" customFormat="1" ht="19.5" customHeight="1" x14ac:dyDescent="0.15">
      <c r="A12" s="440">
        <v>6</v>
      </c>
      <c r="B12" s="441" t="s">
        <v>696</v>
      </c>
      <c r="C12" s="440" t="s">
        <v>690</v>
      </c>
      <c r="D12" s="442" t="s">
        <v>691</v>
      </c>
      <c r="E12" s="451"/>
      <c r="F12" s="451"/>
      <c r="G12" s="452"/>
      <c r="H12" s="452"/>
      <c r="I12" s="453" t="s">
        <v>918</v>
      </c>
      <c r="J12" s="442" t="s">
        <v>692</v>
      </c>
      <c r="K12" s="454">
        <v>10000</v>
      </c>
      <c r="L12" s="452"/>
    </row>
    <row r="13" spans="1:12" s="444" customFormat="1" ht="19.5" customHeight="1" x14ac:dyDescent="0.15">
      <c r="A13" s="440">
        <v>7</v>
      </c>
      <c r="B13" s="441" t="s">
        <v>696</v>
      </c>
      <c r="C13" s="440" t="s">
        <v>690</v>
      </c>
      <c r="D13" s="442" t="s">
        <v>691</v>
      </c>
      <c r="E13" s="451"/>
      <c r="F13" s="451"/>
      <c r="G13" s="452"/>
      <c r="H13" s="452"/>
      <c r="I13" s="453" t="s">
        <v>919</v>
      </c>
      <c r="J13" s="442" t="s">
        <v>692</v>
      </c>
      <c r="K13" s="454">
        <v>100000</v>
      </c>
      <c r="L13" s="452"/>
    </row>
    <row r="14" spans="1:12" s="444" customFormat="1" ht="19.5" customHeight="1" x14ac:dyDescent="0.15">
      <c r="A14" s="440">
        <v>8</v>
      </c>
      <c r="B14" s="441" t="s">
        <v>697</v>
      </c>
      <c r="C14" s="440" t="s">
        <v>690</v>
      </c>
      <c r="D14" s="442" t="s">
        <v>691</v>
      </c>
      <c r="E14" s="451"/>
      <c r="F14" s="451"/>
      <c r="G14" s="452"/>
      <c r="H14" s="452"/>
      <c r="I14" s="453" t="s">
        <v>920</v>
      </c>
      <c r="J14" s="442" t="s">
        <v>692</v>
      </c>
      <c r="K14" s="454">
        <v>10000</v>
      </c>
      <c r="L14" s="452"/>
    </row>
    <row r="15" spans="1:12" s="444" customFormat="1" ht="19.5" customHeight="1" x14ac:dyDescent="0.15">
      <c r="A15" s="440">
        <v>9</v>
      </c>
      <c r="B15" s="441" t="s">
        <v>697</v>
      </c>
      <c r="C15" s="440" t="s">
        <v>690</v>
      </c>
      <c r="D15" s="442" t="s">
        <v>691</v>
      </c>
      <c r="E15" s="451"/>
      <c r="F15" s="451"/>
      <c r="G15" s="452"/>
      <c r="H15" s="452"/>
      <c r="I15" s="453" t="s">
        <v>920</v>
      </c>
      <c r="J15" s="442" t="s">
        <v>692</v>
      </c>
      <c r="K15" s="454">
        <v>10000</v>
      </c>
      <c r="L15" s="452"/>
    </row>
    <row r="16" spans="1:12" s="444" customFormat="1" ht="19.5" customHeight="1" x14ac:dyDescent="0.15">
      <c r="A16" s="440">
        <v>10</v>
      </c>
      <c r="B16" s="441" t="s">
        <v>698</v>
      </c>
      <c r="C16" s="440" t="s">
        <v>690</v>
      </c>
      <c r="D16" s="442" t="s">
        <v>691</v>
      </c>
      <c r="E16" s="451"/>
      <c r="F16" s="451"/>
      <c r="G16" s="452"/>
      <c r="H16" s="452"/>
      <c r="I16" s="453" t="s">
        <v>921</v>
      </c>
      <c r="J16" s="442" t="s">
        <v>692</v>
      </c>
      <c r="K16" s="454">
        <v>10000</v>
      </c>
      <c r="L16" s="452"/>
    </row>
    <row r="17" spans="1:12" s="444" customFormat="1" ht="19.5" customHeight="1" x14ac:dyDescent="0.15">
      <c r="A17" s="440">
        <v>11</v>
      </c>
      <c r="B17" s="441" t="s">
        <v>698</v>
      </c>
      <c r="C17" s="440" t="s">
        <v>690</v>
      </c>
      <c r="D17" s="442" t="s">
        <v>691</v>
      </c>
      <c r="E17" s="451"/>
      <c r="F17" s="451"/>
      <c r="G17" s="455"/>
      <c r="H17" s="455"/>
      <c r="I17" s="453" t="s">
        <v>922</v>
      </c>
      <c r="J17" s="442" t="s">
        <v>692</v>
      </c>
      <c r="K17" s="454">
        <v>50000</v>
      </c>
      <c r="L17" s="452"/>
    </row>
    <row r="18" spans="1:12" s="444" customFormat="1" ht="19.5" customHeight="1" x14ac:dyDescent="0.15">
      <c r="A18" s="440">
        <v>12</v>
      </c>
      <c r="B18" s="441" t="s">
        <v>613</v>
      </c>
      <c r="C18" s="440" t="s">
        <v>690</v>
      </c>
      <c r="D18" s="442" t="s">
        <v>691</v>
      </c>
      <c r="E18" s="451"/>
      <c r="F18" s="451"/>
      <c r="G18" s="452"/>
      <c r="H18" s="452"/>
      <c r="I18" s="453" t="s">
        <v>923</v>
      </c>
      <c r="J18" s="442" t="s">
        <v>692</v>
      </c>
      <c r="K18" s="454">
        <v>20000</v>
      </c>
      <c r="L18" s="452"/>
    </row>
    <row r="19" spans="1:12" s="444" customFormat="1" ht="19.5" customHeight="1" x14ac:dyDescent="0.15">
      <c r="A19" s="440">
        <v>13</v>
      </c>
      <c r="B19" s="441" t="s">
        <v>613</v>
      </c>
      <c r="C19" s="440" t="s">
        <v>690</v>
      </c>
      <c r="D19" s="442" t="s">
        <v>691</v>
      </c>
      <c r="E19" s="451"/>
      <c r="F19" s="451"/>
      <c r="G19" s="452"/>
      <c r="H19" s="452"/>
      <c r="I19" s="453" t="s">
        <v>924</v>
      </c>
      <c r="J19" s="442" t="s">
        <v>692</v>
      </c>
      <c r="K19" s="454">
        <v>10000</v>
      </c>
      <c r="L19" s="452"/>
    </row>
    <row r="20" spans="1:12" s="444" customFormat="1" ht="19.5" customHeight="1" x14ac:dyDescent="0.15">
      <c r="A20" s="440">
        <v>14</v>
      </c>
      <c r="B20" s="441" t="s">
        <v>613</v>
      </c>
      <c r="C20" s="440" t="s">
        <v>690</v>
      </c>
      <c r="D20" s="442" t="s">
        <v>691</v>
      </c>
      <c r="E20" s="451"/>
      <c r="F20" s="451"/>
      <c r="G20" s="452"/>
      <c r="H20" s="452"/>
      <c r="I20" s="453" t="s">
        <v>925</v>
      </c>
      <c r="J20" s="442" t="s">
        <v>692</v>
      </c>
      <c r="K20" s="454">
        <v>20000</v>
      </c>
      <c r="L20" s="452"/>
    </row>
    <row r="21" spans="1:12" s="444" customFormat="1" ht="19.5" customHeight="1" x14ac:dyDescent="0.15">
      <c r="A21" s="440">
        <v>15</v>
      </c>
      <c r="B21" s="441" t="s">
        <v>613</v>
      </c>
      <c r="C21" s="440" t="s">
        <v>690</v>
      </c>
      <c r="D21" s="442" t="s">
        <v>691</v>
      </c>
      <c r="E21" s="451"/>
      <c r="F21" s="451"/>
      <c r="G21" s="452"/>
      <c r="H21" s="452"/>
      <c r="I21" s="453" t="s">
        <v>926</v>
      </c>
      <c r="J21" s="442" t="s">
        <v>692</v>
      </c>
      <c r="K21" s="454">
        <v>10000</v>
      </c>
      <c r="L21" s="452"/>
    </row>
    <row r="22" spans="1:12" s="444" customFormat="1" ht="19.5" customHeight="1" x14ac:dyDescent="0.15">
      <c r="A22" s="440">
        <v>16</v>
      </c>
      <c r="B22" s="441" t="s">
        <v>613</v>
      </c>
      <c r="C22" s="440" t="s">
        <v>690</v>
      </c>
      <c r="D22" s="442" t="s">
        <v>691</v>
      </c>
      <c r="E22" s="451"/>
      <c r="F22" s="451"/>
      <c r="G22" s="452"/>
      <c r="H22" s="452"/>
      <c r="I22" s="453" t="s">
        <v>927</v>
      </c>
      <c r="J22" s="442" t="s">
        <v>692</v>
      </c>
      <c r="K22" s="454">
        <v>10000</v>
      </c>
      <c r="L22" s="452"/>
    </row>
    <row r="23" spans="1:12" s="444" customFormat="1" ht="19.5" customHeight="1" x14ac:dyDescent="0.15">
      <c r="A23" s="440">
        <v>17</v>
      </c>
      <c r="B23" s="441" t="s">
        <v>613</v>
      </c>
      <c r="C23" s="440" t="s">
        <v>690</v>
      </c>
      <c r="D23" s="442" t="s">
        <v>691</v>
      </c>
      <c r="E23" s="451"/>
      <c r="F23" s="451"/>
      <c r="G23" s="452"/>
      <c r="H23" s="452"/>
      <c r="I23" s="456" t="s">
        <v>923</v>
      </c>
      <c r="J23" s="457" t="s">
        <v>692</v>
      </c>
      <c r="K23" s="458">
        <v>10000</v>
      </c>
      <c r="L23" s="452"/>
    </row>
    <row r="24" spans="1:12" s="444" customFormat="1" ht="19.5" customHeight="1" x14ac:dyDescent="0.15">
      <c r="A24" s="440">
        <v>18</v>
      </c>
      <c r="B24" s="441" t="s">
        <v>613</v>
      </c>
      <c r="C24" s="440" t="s">
        <v>690</v>
      </c>
      <c r="D24" s="442" t="s">
        <v>691</v>
      </c>
      <c r="E24" s="451"/>
      <c r="F24" s="451"/>
      <c r="G24" s="452"/>
      <c r="H24" s="452"/>
      <c r="I24" s="453" t="s">
        <v>928</v>
      </c>
      <c r="J24" s="442" t="s">
        <v>692</v>
      </c>
      <c r="K24" s="459">
        <v>10000</v>
      </c>
      <c r="L24" s="452"/>
    </row>
    <row r="25" spans="1:12" s="444" customFormat="1" ht="19.5" customHeight="1" x14ac:dyDescent="0.15">
      <c r="A25" s="440">
        <v>19</v>
      </c>
      <c r="B25" s="441" t="s">
        <v>699</v>
      </c>
      <c r="C25" s="440" t="s">
        <v>690</v>
      </c>
      <c r="D25" s="442" t="s">
        <v>691</v>
      </c>
      <c r="E25" s="451"/>
      <c r="F25" s="451"/>
      <c r="G25" s="452"/>
      <c r="H25" s="452"/>
      <c r="I25" s="460" t="s">
        <v>928</v>
      </c>
      <c r="J25" s="461" t="s">
        <v>692</v>
      </c>
      <c r="K25" s="462">
        <v>10000</v>
      </c>
      <c r="L25" s="452"/>
    </row>
    <row r="26" spans="1:12" s="444" customFormat="1" ht="19.5" customHeight="1" x14ac:dyDescent="0.15">
      <c r="A26" s="440">
        <v>20</v>
      </c>
      <c r="B26" s="440" t="s">
        <v>699</v>
      </c>
      <c r="C26" s="440" t="s">
        <v>690</v>
      </c>
      <c r="D26" s="442" t="s">
        <v>691</v>
      </c>
      <c r="E26" s="451"/>
      <c r="F26" s="451"/>
      <c r="G26" s="452"/>
      <c r="H26" s="452"/>
      <c r="I26" s="440" t="s">
        <v>929</v>
      </c>
      <c r="J26" s="442" t="s">
        <v>692</v>
      </c>
      <c r="K26" s="463">
        <v>20000</v>
      </c>
      <c r="L26" s="452"/>
    </row>
    <row r="27" spans="1:12" s="444" customFormat="1" ht="19.5" customHeight="1" x14ac:dyDescent="0.15">
      <c r="A27" s="440">
        <v>21</v>
      </c>
      <c r="B27" s="441" t="s">
        <v>614</v>
      </c>
      <c r="C27" s="464" t="s">
        <v>690</v>
      </c>
      <c r="D27" s="465" t="s">
        <v>691</v>
      </c>
      <c r="E27" s="466"/>
      <c r="F27" s="466"/>
      <c r="G27" s="467"/>
      <c r="H27" s="467"/>
      <c r="I27" s="468" t="s">
        <v>929</v>
      </c>
      <c r="J27" s="465" t="s">
        <v>692</v>
      </c>
      <c r="K27" s="469">
        <v>10000</v>
      </c>
      <c r="L27" s="452"/>
    </row>
    <row r="28" spans="1:12" s="444" customFormat="1" ht="19.5" customHeight="1" x14ac:dyDescent="0.15">
      <c r="A28" s="440">
        <v>22</v>
      </c>
      <c r="B28" s="440" t="s">
        <v>700</v>
      </c>
      <c r="C28" s="470" t="s">
        <v>690</v>
      </c>
      <c r="D28" s="457" t="s">
        <v>691</v>
      </c>
      <c r="E28" s="471"/>
      <c r="F28" s="471"/>
      <c r="G28" s="472"/>
      <c r="H28" s="472"/>
      <c r="I28" s="448" t="s">
        <v>920</v>
      </c>
      <c r="J28" s="457" t="s">
        <v>692</v>
      </c>
      <c r="K28" s="449">
        <v>10000</v>
      </c>
      <c r="L28" s="452"/>
    </row>
    <row r="29" spans="1:12" s="444" customFormat="1" ht="19.5" customHeight="1" x14ac:dyDescent="0.15">
      <c r="A29" s="440">
        <v>23</v>
      </c>
      <c r="B29" s="441" t="s">
        <v>700</v>
      </c>
      <c r="C29" s="440" t="s">
        <v>690</v>
      </c>
      <c r="D29" s="442" t="s">
        <v>691</v>
      </c>
      <c r="E29" s="451"/>
      <c r="F29" s="451"/>
      <c r="G29" s="452"/>
      <c r="H29" s="452"/>
      <c r="I29" s="453" t="s">
        <v>930</v>
      </c>
      <c r="J29" s="442" t="s">
        <v>692</v>
      </c>
      <c r="K29" s="454">
        <v>10000</v>
      </c>
      <c r="L29" s="452"/>
    </row>
    <row r="30" spans="1:12" s="444" customFormat="1" ht="19.5" customHeight="1" x14ac:dyDescent="0.15">
      <c r="A30" s="440">
        <v>24</v>
      </c>
      <c r="B30" s="441" t="s">
        <v>701</v>
      </c>
      <c r="C30" s="440" t="s">
        <v>690</v>
      </c>
      <c r="D30" s="442" t="s">
        <v>691</v>
      </c>
      <c r="E30" s="451"/>
      <c r="F30" s="451"/>
      <c r="G30" s="452"/>
      <c r="H30" s="452"/>
      <c r="I30" s="453" t="s">
        <v>916</v>
      </c>
      <c r="J30" s="442" t="s">
        <v>692</v>
      </c>
      <c r="K30" s="454">
        <v>10000</v>
      </c>
      <c r="L30" s="452"/>
    </row>
    <row r="31" spans="1:12" s="444" customFormat="1" ht="19.5" customHeight="1" x14ac:dyDescent="0.15">
      <c r="A31" s="440">
        <v>25</v>
      </c>
      <c r="B31" s="441" t="s">
        <v>701</v>
      </c>
      <c r="C31" s="440" t="s">
        <v>690</v>
      </c>
      <c r="D31" s="442" t="s">
        <v>691</v>
      </c>
      <c r="E31" s="451"/>
      <c r="F31" s="451"/>
      <c r="G31" s="452"/>
      <c r="H31" s="452"/>
      <c r="I31" s="456" t="s">
        <v>918</v>
      </c>
      <c r="J31" s="457" t="s">
        <v>692</v>
      </c>
      <c r="K31" s="458">
        <v>10000</v>
      </c>
      <c r="L31" s="452"/>
    </row>
    <row r="32" spans="1:12" s="444" customFormat="1" ht="19.5" customHeight="1" x14ac:dyDescent="0.15">
      <c r="A32" s="440">
        <v>26</v>
      </c>
      <c r="B32" s="453" t="s">
        <v>702</v>
      </c>
      <c r="C32" s="440" t="s">
        <v>690</v>
      </c>
      <c r="D32" s="442" t="s">
        <v>691</v>
      </c>
      <c r="E32" s="451"/>
      <c r="F32" s="451"/>
      <c r="G32" s="452"/>
      <c r="H32" s="452"/>
      <c r="I32" s="456" t="s">
        <v>916</v>
      </c>
      <c r="J32" s="457" t="s">
        <v>692</v>
      </c>
      <c r="K32" s="459">
        <v>10000</v>
      </c>
      <c r="L32" s="452"/>
    </row>
    <row r="33" spans="1:12" s="444" customFormat="1" ht="19.5" customHeight="1" x14ac:dyDescent="0.15">
      <c r="A33" s="440">
        <v>27</v>
      </c>
      <c r="B33" s="453" t="s">
        <v>702</v>
      </c>
      <c r="C33" s="440" t="s">
        <v>690</v>
      </c>
      <c r="D33" s="442" t="s">
        <v>691</v>
      </c>
      <c r="E33" s="451"/>
      <c r="F33" s="451"/>
      <c r="G33" s="452"/>
      <c r="H33" s="452"/>
      <c r="I33" s="456" t="s">
        <v>931</v>
      </c>
      <c r="J33" s="456" t="s">
        <v>692</v>
      </c>
      <c r="K33" s="478">
        <v>10000</v>
      </c>
      <c r="L33" s="452"/>
    </row>
    <row r="34" spans="1:12" s="444" customFormat="1" ht="19.5" customHeight="1" x14ac:dyDescent="0.15">
      <c r="A34" s="440">
        <v>28</v>
      </c>
      <c r="B34" s="453" t="s">
        <v>703</v>
      </c>
      <c r="C34" s="440" t="s">
        <v>690</v>
      </c>
      <c r="D34" s="442" t="s">
        <v>691</v>
      </c>
      <c r="E34" s="451"/>
      <c r="F34" s="451"/>
      <c r="G34" s="452"/>
      <c r="H34" s="452"/>
      <c r="I34" s="453" t="s">
        <v>917</v>
      </c>
      <c r="J34" s="442" t="s">
        <v>692</v>
      </c>
      <c r="K34" s="459">
        <v>10000</v>
      </c>
      <c r="L34" s="452"/>
    </row>
    <row r="35" spans="1:12" s="444" customFormat="1" ht="19.5" customHeight="1" x14ac:dyDescent="0.15">
      <c r="A35" s="440">
        <v>29</v>
      </c>
      <c r="B35" s="453" t="s">
        <v>704</v>
      </c>
      <c r="C35" s="440" t="s">
        <v>690</v>
      </c>
      <c r="D35" s="442" t="s">
        <v>691</v>
      </c>
      <c r="E35" s="451"/>
      <c r="F35" s="451"/>
      <c r="G35" s="452"/>
      <c r="H35" s="452"/>
      <c r="I35" s="473" t="s">
        <v>916</v>
      </c>
      <c r="J35" s="465" t="s">
        <v>692</v>
      </c>
      <c r="K35" s="480">
        <v>30000</v>
      </c>
      <c r="L35" s="452"/>
    </row>
    <row r="36" spans="1:12" s="444" customFormat="1" ht="19.5" customHeight="1" x14ac:dyDescent="0.15">
      <c r="A36" s="440">
        <v>30</v>
      </c>
      <c r="B36" s="453" t="s">
        <v>705</v>
      </c>
      <c r="C36" s="440" t="s">
        <v>690</v>
      </c>
      <c r="D36" s="442" t="s">
        <v>691</v>
      </c>
      <c r="E36" s="451"/>
      <c r="F36" s="451"/>
      <c r="G36" s="452"/>
      <c r="H36" s="452"/>
      <c r="I36" s="453" t="s">
        <v>928</v>
      </c>
      <c r="J36" s="442" t="s">
        <v>692</v>
      </c>
      <c r="K36" s="475">
        <v>10000</v>
      </c>
      <c r="L36" s="452"/>
    </row>
    <row r="37" spans="1:12" s="444" customFormat="1" ht="19.5" customHeight="1" x14ac:dyDescent="0.15">
      <c r="A37" s="440">
        <v>31</v>
      </c>
      <c r="B37" s="453" t="s">
        <v>706</v>
      </c>
      <c r="C37" s="440" t="s">
        <v>690</v>
      </c>
      <c r="D37" s="442" t="s">
        <v>691</v>
      </c>
      <c r="E37" s="451"/>
      <c r="F37" s="451"/>
      <c r="G37" s="452"/>
      <c r="H37" s="452"/>
      <c r="I37" s="453" t="s">
        <v>920</v>
      </c>
      <c r="J37" s="442" t="s">
        <v>692</v>
      </c>
      <c r="K37" s="475">
        <v>10000</v>
      </c>
      <c r="L37" s="452"/>
    </row>
    <row r="38" spans="1:12" s="444" customFormat="1" ht="19.5" customHeight="1" x14ac:dyDescent="0.15">
      <c r="A38" s="440">
        <v>32</v>
      </c>
      <c r="B38" s="453" t="s">
        <v>706</v>
      </c>
      <c r="C38" s="440" t="s">
        <v>690</v>
      </c>
      <c r="D38" s="442" t="s">
        <v>691</v>
      </c>
      <c r="E38" s="451"/>
      <c r="F38" s="451"/>
      <c r="G38" s="452"/>
      <c r="H38" s="452"/>
      <c r="I38" s="453" t="s">
        <v>920</v>
      </c>
      <c r="J38" s="442" t="s">
        <v>692</v>
      </c>
      <c r="K38" s="475">
        <v>10000</v>
      </c>
      <c r="L38" s="452"/>
    </row>
    <row r="39" spans="1:12" s="444" customFormat="1" ht="19.5" customHeight="1" x14ac:dyDescent="0.15">
      <c r="A39" s="440">
        <v>33</v>
      </c>
      <c r="B39" s="453" t="s">
        <v>707</v>
      </c>
      <c r="C39" s="440" t="s">
        <v>690</v>
      </c>
      <c r="D39" s="442" t="s">
        <v>691</v>
      </c>
      <c r="E39" s="451"/>
      <c r="F39" s="451"/>
      <c r="G39" s="452"/>
      <c r="H39" s="452"/>
      <c r="I39" s="453" t="s">
        <v>923</v>
      </c>
      <c r="J39" s="442" t="s">
        <v>692</v>
      </c>
      <c r="K39" s="475">
        <v>10000</v>
      </c>
      <c r="L39" s="452"/>
    </row>
    <row r="40" spans="1:12" s="444" customFormat="1" ht="19.5" customHeight="1" x14ac:dyDescent="0.15">
      <c r="A40" s="440">
        <v>34</v>
      </c>
      <c r="B40" s="453" t="s">
        <v>708</v>
      </c>
      <c r="C40" s="440" t="s">
        <v>690</v>
      </c>
      <c r="D40" s="442" t="s">
        <v>691</v>
      </c>
      <c r="E40" s="451"/>
      <c r="F40" s="451"/>
      <c r="G40" s="452"/>
      <c r="H40" s="452"/>
      <c r="I40" s="456" t="s">
        <v>921</v>
      </c>
      <c r="J40" s="457" t="s">
        <v>692</v>
      </c>
      <c r="K40" s="476">
        <v>10000</v>
      </c>
      <c r="L40" s="452"/>
    </row>
    <row r="41" spans="1:12" s="444" customFormat="1" ht="19.5" customHeight="1" x14ac:dyDescent="0.15">
      <c r="A41" s="440">
        <v>35</v>
      </c>
      <c r="B41" s="453" t="s">
        <v>708</v>
      </c>
      <c r="C41" s="440" t="s">
        <v>690</v>
      </c>
      <c r="D41" s="442" t="s">
        <v>691</v>
      </c>
      <c r="E41" s="451"/>
      <c r="F41" s="451"/>
      <c r="G41" s="452"/>
      <c r="H41" s="452"/>
      <c r="I41" s="453" t="s">
        <v>929</v>
      </c>
      <c r="J41" s="442" t="s">
        <v>692</v>
      </c>
      <c r="K41" s="459">
        <v>10000</v>
      </c>
      <c r="L41" s="452"/>
    </row>
    <row r="42" spans="1:12" s="444" customFormat="1" ht="19.5" customHeight="1" x14ac:dyDescent="0.15">
      <c r="A42" s="440">
        <v>36</v>
      </c>
      <c r="B42" s="453" t="s">
        <v>709</v>
      </c>
      <c r="C42" s="440" t="s">
        <v>690</v>
      </c>
      <c r="D42" s="442" t="s">
        <v>691</v>
      </c>
      <c r="E42" s="451"/>
      <c r="F42" s="451"/>
      <c r="G42" s="452"/>
      <c r="H42" s="452"/>
      <c r="I42" s="453" t="s">
        <v>924</v>
      </c>
      <c r="J42" s="457" t="s">
        <v>692</v>
      </c>
      <c r="K42" s="459">
        <v>10000</v>
      </c>
      <c r="L42" s="452"/>
    </row>
    <row r="43" spans="1:12" s="444" customFormat="1" ht="19.5" customHeight="1" x14ac:dyDescent="0.15">
      <c r="A43" s="440">
        <v>37</v>
      </c>
      <c r="B43" s="453" t="s">
        <v>709</v>
      </c>
      <c r="C43" s="440" t="s">
        <v>690</v>
      </c>
      <c r="D43" s="442" t="s">
        <v>691</v>
      </c>
      <c r="E43" s="451"/>
      <c r="F43" s="451"/>
      <c r="G43" s="452"/>
      <c r="H43" s="452"/>
      <c r="I43" s="453" t="s">
        <v>920</v>
      </c>
      <c r="J43" s="442" t="s">
        <v>692</v>
      </c>
      <c r="K43" s="475">
        <v>10000</v>
      </c>
      <c r="L43" s="452"/>
    </row>
    <row r="44" spans="1:12" s="444" customFormat="1" ht="19.5" customHeight="1" x14ac:dyDescent="0.15">
      <c r="A44" s="440">
        <v>38</v>
      </c>
      <c r="B44" s="453" t="s">
        <v>709</v>
      </c>
      <c r="C44" s="440" t="s">
        <v>690</v>
      </c>
      <c r="D44" s="442" t="s">
        <v>691</v>
      </c>
      <c r="E44" s="451"/>
      <c r="F44" s="451"/>
      <c r="G44" s="452"/>
      <c r="H44" s="452"/>
      <c r="I44" s="453" t="s">
        <v>923</v>
      </c>
      <c r="J44" s="442" t="s">
        <v>692</v>
      </c>
      <c r="K44" s="475">
        <v>20000</v>
      </c>
      <c r="L44" s="452"/>
    </row>
    <row r="45" spans="1:12" s="444" customFormat="1" ht="19.5" customHeight="1" x14ac:dyDescent="0.15">
      <c r="A45" s="440">
        <v>39</v>
      </c>
      <c r="B45" s="453" t="s">
        <v>709</v>
      </c>
      <c r="C45" s="440" t="s">
        <v>690</v>
      </c>
      <c r="D45" s="442" t="s">
        <v>691</v>
      </c>
      <c r="E45" s="451"/>
      <c r="F45" s="451"/>
      <c r="G45" s="452"/>
      <c r="H45" s="452"/>
      <c r="I45" s="453" t="s">
        <v>928</v>
      </c>
      <c r="J45" s="442" t="s">
        <v>692</v>
      </c>
      <c r="K45" s="475">
        <v>10000</v>
      </c>
      <c r="L45" s="452"/>
    </row>
    <row r="46" spans="1:12" s="444" customFormat="1" ht="19.5" customHeight="1" x14ac:dyDescent="0.15">
      <c r="A46" s="440">
        <v>40</v>
      </c>
      <c r="B46" s="453" t="s">
        <v>709</v>
      </c>
      <c r="C46" s="440" t="s">
        <v>690</v>
      </c>
      <c r="D46" s="442" t="s">
        <v>691</v>
      </c>
      <c r="E46" s="451"/>
      <c r="F46" s="451"/>
      <c r="G46" s="452"/>
      <c r="H46" s="452"/>
      <c r="I46" s="453" t="s">
        <v>927</v>
      </c>
      <c r="J46" s="442" t="s">
        <v>692</v>
      </c>
      <c r="K46" s="475">
        <v>10000</v>
      </c>
      <c r="L46" s="452"/>
    </row>
    <row r="47" spans="1:12" s="444" customFormat="1" ht="19.5" customHeight="1" x14ac:dyDescent="0.15">
      <c r="A47" s="440">
        <v>41</v>
      </c>
      <c r="B47" s="453" t="s">
        <v>709</v>
      </c>
      <c r="C47" s="440" t="s">
        <v>690</v>
      </c>
      <c r="D47" s="442" t="s">
        <v>691</v>
      </c>
      <c r="E47" s="451"/>
      <c r="F47" s="451"/>
      <c r="G47" s="452"/>
      <c r="H47" s="452"/>
      <c r="I47" s="453" t="s">
        <v>925</v>
      </c>
      <c r="J47" s="442" t="s">
        <v>692</v>
      </c>
      <c r="K47" s="475">
        <v>20000</v>
      </c>
      <c r="L47" s="452"/>
    </row>
    <row r="48" spans="1:12" s="444" customFormat="1" ht="19.5" customHeight="1" x14ac:dyDescent="0.15">
      <c r="A48" s="440">
        <v>42</v>
      </c>
      <c r="B48" s="453" t="s">
        <v>709</v>
      </c>
      <c r="C48" s="440" t="s">
        <v>690</v>
      </c>
      <c r="D48" s="442" t="s">
        <v>691</v>
      </c>
      <c r="E48" s="451"/>
      <c r="F48" s="451"/>
      <c r="G48" s="452"/>
      <c r="H48" s="452"/>
      <c r="I48" s="453" t="s">
        <v>926</v>
      </c>
      <c r="J48" s="442" t="s">
        <v>692</v>
      </c>
      <c r="K48" s="475">
        <v>10000</v>
      </c>
      <c r="L48" s="452"/>
    </row>
    <row r="49" spans="1:12" s="444" customFormat="1" ht="19.5" customHeight="1" x14ac:dyDescent="0.15">
      <c r="A49" s="440">
        <v>43</v>
      </c>
      <c r="B49" s="453" t="s">
        <v>709</v>
      </c>
      <c r="C49" s="440" t="s">
        <v>690</v>
      </c>
      <c r="D49" s="442" t="s">
        <v>691</v>
      </c>
      <c r="E49" s="451"/>
      <c r="F49" s="451"/>
      <c r="G49" s="452"/>
      <c r="H49" s="452"/>
      <c r="I49" s="453" t="s">
        <v>922</v>
      </c>
      <c r="J49" s="442" t="s">
        <v>692</v>
      </c>
      <c r="K49" s="475">
        <v>50000</v>
      </c>
      <c r="L49" s="452"/>
    </row>
    <row r="50" spans="1:12" s="444" customFormat="1" ht="19.5" customHeight="1" x14ac:dyDescent="0.15">
      <c r="A50" s="440">
        <v>44</v>
      </c>
      <c r="B50" s="453" t="s">
        <v>709</v>
      </c>
      <c r="C50" s="440" t="s">
        <v>690</v>
      </c>
      <c r="D50" s="442" t="s">
        <v>691</v>
      </c>
      <c r="E50" s="451"/>
      <c r="F50" s="451"/>
      <c r="G50" s="452"/>
      <c r="H50" s="452"/>
      <c r="I50" s="453" t="s">
        <v>930</v>
      </c>
      <c r="J50" s="442" t="s">
        <v>692</v>
      </c>
      <c r="K50" s="475">
        <v>20000</v>
      </c>
      <c r="L50" s="452"/>
    </row>
    <row r="51" spans="1:12" s="444" customFormat="1" ht="19.5" customHeight="1" x14ac:dyDescent="0.15">
      <c r="A51" s="440">
        <v>45</v>
      </c>
      <c r="B51" s="453" t="s">
        <v>710</v>
      </c>
      <c r="C51" s="440" t="s">
        <v>690</v>
      </c>
      <c r="D51" s="442" t="s">
        <v>691</v>
      </c>
      <c r="E51" s="451"/>
      <c r="F51" s="451"/>
      <c r="G51" s="452"/>
      <c r="H51" s="452"/>
      <c r="I51" s="456" t="s">
        <v>931</v>
      </c>
      <c r="J51" s="457" t="s">
        <v>692</v>
      </c>
      <c r="K51" s="476">
        <v>10000</v>
      </c>
      <c r="L51" s="452"/>
    </row>
    <row r="52" spans="1:12" s="444" customFormat="1" ht="19.5" customHeight="1" x14ac:dyDescent="0.15">
      <c r="A52" s="440">
        <v>46</v>
      </c>
      <c r="B52" s="453" t="s">
        <v>710</v>
      </c>
      <c r="C52" s="440" t="s">
        <v>690</v>
      </c>
      <c r="D52" s="442" t="s">
        <v>691</v>
      </c>
      <c r="E52" s="451"/>
      <c r="F52" s="451"/>
      <c r="G52" s="452"/>
      <c r="H52" s="452"/>
      <c r="I52" s="456" t="s">
        <v>916</v>
      </c>
      <c r="J52" s="457" t="s">
        <v>692</v>
      </c>
      <c r="K52" s="459">
        <v>10000</v>
      </c>
      <c r="L52" s="452"/>
    </row>
    <row r="53" spans="1:12" s="444" customFormat="1" ht="19.5" customHeight="1" x14ac:dyDescent="0.15">
      <c r="A53" s="440">
        <v>47</v>
      </c>
      <c r="B53" s="453" t="s">
        <v>711</v>
      </c>
      <c r="C53" s="440" t="s">
        <v>690</v>
      </c>
      <c r="D53" s="442" t="s">
        <v>691</v>
      </c>
      <c r="E53" s="451"/>
      <c r="F53" s="451"/>
      <c r="G53" s="452"/>
      <c r="H53" s="452"/>
      <c r="I53" s="456" t="s">
        <v>930</v>
      </c>
      <c r="J53" s="457" t="s">
        <v>692</v>
      </c>
      <c r="K53" s="459">
        <v>10000</v>
      </c>
      <c r="L53" s="452"/>
    </row>
    <row r="54" spans="1:12" s="444" customFormat="1" ht="19.5" customHeight="1" x14ac:dyDescent="0.15">
      <c r="A54" s="440">
        <v>48</v>
      </c>
      <c r="B54" s="453" t="s">
        <v>711</v>
      </c>
      <c r="C54" s="440" t="s">
        <v>690</v>
      </c>
      <c r="D54" s="442" t="s">
        <v>691</v>
      </c>
      <c r="E54" s="451"/>
      <c r="F54" s="451"/>
      <c r="G54" s="452"/>
      <c r="H54" s="452"/>
      <c r="I54" s="456" t="s">
        <v>916</v>
      </c>
      <c r="J54" s="457" t="s">
        <v>692</v>
      </c>
      <c r="K54" s="474">
        <v>10000</v>
      </c>
      <c r="L54" s="452"/>
    </row>
    <row r="55" spans="1:12" s="444" customFormat="1" ht="19.5" customHeight="1" x14ac:dyDescent="0.15">
      <c r="A55" s="440">
        <v>49</v>
      </c>
      <c r="B55" s="453" t="s">
        <v>711</v>
      </c>
      <c r="C55" s="440" t="s">
        <v>690</v>
      </c>
      <c r="D55" s="442" t="s">
        <v>691</v>
      </c>
      <c r="E55" s="451"/>
      <c r="F55" s="451"/>
      <c r="G55" s="452"/>
      <c r="H55" s="452"/>
      <c r="I55" s="453" t="s">
        <v>918</v>
      </c>
      <c r="J55" s="442" t="s">
        <v>692</v>
      </c>
      <c r="K55" s="459">
        <v>10000</v>
      </c>
      <c r="L55" s="452"/>
    </row>
    <row r="56" spans="1:12" s="444" customFormat="1" ht="19.5" customHeight="1" x14ac:dyDescent="0.15">
      <c r="A56" s="440">
        <v>50</v>
      </c>
      <c r="B56" s="456" t="s">
        <v>712</v>
      </c>
      <c r="C56" s="440" t="s">
        <v>690</v>
      </c>
      <c r="D56" s="442" t="s">
        <v>691</v>
      </c>
      <c r="E56" s="451"/>
      <c r="F56" s="451"/>
      <c r="G56" s="452"/>
      <c r="H56" s="452"/>
      <c r="I56" s="453" t="s">
        <v>916</v>
      </c>
      <c r="J56" s="442" t="s">
        <v>692</v>
      </c>
      <c r="K56" s="459">
        <v>30000</v>
      </c>
      <c r="L56" s="452"/>
    </row>
    <row r="57" spans="1:12" s="444" customFormat="1" ht="19.5" customHeight="1" x14ac:dyDescent="0.15">
      <c r="A57" s="440">
        <v>51</v>
      </c>
      <c r="B57" s="456" t="s">
        <v>713</v>
      </c>
      <c r="C57" s="440" t="s">
        <v>690</v>
      </c>
      <c r="D57" s="442" t="s">
        <v>691</v>
      </c>
      <c r="E57" s="451"/>
      <c r="F57" s="451"/>
      <c r="G57" s="452"/>
      <c r="H57" s="452"/>
      <c r="I57" s="453" t="s">
        <v>918</v>
      </c>
      <c r="J57" s="442" t="s">
        <v>692</v>
      </c>
      <c r="K57" s="459">
        <v>10000</v>
      </c>
      <c r="L57" s="452"/>
    </row>
    <row r="58" spans="1:12" s="444" customFormat="1" ht="19.5" customHeight="1" x14ac:dyDescent="0.15">
      <c r="A58" s="440">
        <v>52</v>
      </c>
      <c r="B58" s="456" t="s">
        <v>714</v>
      </c>
      <c r="C58" s="440" t="s">
        <v>690</v>
      </c>
      <c r="D58" s="442" t="s">
        <v>691</v>
      </c>
      <c r="E58" s="451"/>
      <c r="F58" s="451"/>
      <c r="G58" s="452"/>
      <c r="H58" s="452"/>
      <c r="I58" s="453" t="s">
        <v>917</v>
      </c>
      <c r="J58" s="442" t="s">
        <v>692</v>
      </c>
      <c r="K58" s="459">
        <v>10000</v>
      </c>
      <c r="L58" s="452"/>
    </row>
    <row r="59" spans="1:12" s="444" customFormat="1" ht="19.5" customHeight="1" x14ac:dyDescent="0.15">
      <c r="A59" s="440">
        <v>53</v>
      </c>
      <c r="B59" s="456" t="s">
        <v>715</v>
      </c>
      <c r="C59" s="440" t="s">
        <v>690</v>
      </c>
      <c r="D59" s="442" t="s">
        <v>691</v>
      </c>
      <c r="E59" s="451"/>
      <c r="F59" s="451"/>
      <c r="G59" s="452"/>
      <c r="H59" s="452"/>
      <c r="I59" s="473" t="s">
        <v>928</v>
      </c>
      <c r="J59" s="465" t="s">
        <v>692</v>
      </c>
      <c r="K59" s="474">
        <v>10000</v>
      </c>
      <c r="L59" s="452"/>
    </row>
    <row r="60" spans="1:12" s="444" customFormat="1" ht="19.5" customHeight="1" x14ac:dyDescent="0.15">
      <c r="A60" s="440">
        <v>54</v>
      </c>
      <c r="B60" s="456" t="s">
        <v>716</v>
      </c>
      <c r="C60" s="440" t="s">
        <v>690</v>
      </c>
      <c r="D60" s="442" t="s">
        <v>691</v>
      </c>
      <c r="E60" s="451"/>
      <c r="F60" s="451"/>
      <c r="G60" s="452"/>
      <c r="H60" s="452"/>
      <c r="I60" s="453" t="s">
        <v>920</v>
      </c>
      <c r="J60" s="442" t="s">
        <v>692</v>
      </c>
      <c r="K60" s="454">
        <v>10000</v>
      </c>
      <c r="L60" s="452"/>
    </row>
    <row r="61" spans="1:12" s="444" customFormat="1" ht="19.5" customHeight="1" x14ac:dyDescent="0.15">
      <c r="A61" s="440">
        <v>55</v>
      </c>
      <c r="B61" s="456" t="s">
        <v>716</v>
      </c>
      <c r="C61" s="440" t="s">
        <v>690</v>
      </c>
      <c r="D61" s="442" t="s">
        <v>691</v>
      </c>
      <c r="E61" s="451"/>
      <c r="F61" s="451"/>
      <c r="G61" s="452"/>
      <c r="H61" s="452"/>
      <c r="I61" s="453" t="s">
        <v>920</v>
      </c>
      <c r="J61" s="442" t="s">
        <v>692</v>
      </c>
      <c r="K61" s="454">
        <v>10000</v>
      </c>
      <c r="L61" s="452"/>
    </row>
    <row r="62" spans="1:12" s="444" customFormat="1" ht="19.5" customHeight="1" x14ac:dyDescent="0.15">
      <c r="A62" s="440">
        <v>56</v>
      </c>
      <c r="B62" s="456" t="s">
        <v>717</v>
      </c>
      <c r="C62" s="440" t="s">
        <v>690</v>
      </c>
      <c r="D62" s="442" t="s">
        <v>691</v>
      </c>
      <c r="E62" s="451"/>
      <c r="F62" s="451"/>
      <c r="G62" s="452"/>
      <c r="H62" s="452"/>
      <c r="I62" s="453" t="s">
        <v>923</v>
      </c>
      <c r="J62" s="442" t="s">
        <v>692</v>
      </c>
      <c r="K62" s="454">
        <v>10000</v>
      </c>
      <c r="L62" s="452"/>
    </row>
    <row r="63" spans="1:12" s="444" customFormat="1" ht="19.5" customHeight="1" x14ac:dyDescent="0.15">
      <c r="A63" s="440">
        <v>57</v>
      </c>
      <c r="B63" s="456" t="s">
        <v>718</v>
      </c>
      <c r="C63" s="440" t="s">
        <v>690</v>
      </c>
      <c r="D63" s="442" t="s">
        <v>691</v>
      </c>
      <c r="E63" s="451"/>
      <c r="F63" s="451"/>
      <c r="G63" s="452"/>
      <c r="H63" s="452"/>
      <c r="I63" s="453" t="s">
        <v>921</v>
      </c>
      <c r="J63" s="442" t="s">
        <v>692</v>
      </c>
      <c r="K63" s="454">
        <v>10000</v>
      </c>
      <c r="L63" s="452"/>
    </row>
    <row r="64" spans="1:12" s="444" customFormat="1" ht="19.5" customHeight="1" x14ac:dyDescent="0.15">
      <c r="A64" s="440">
        <v>58</v>
      </c>
      <c r="B64" s="456" t="s">
        <v>718</v>
      </c>
      <c r="C64" s="440" t="s">
        <v>690</v>
      </c>
      <c r="D64" s="442" t="s">
        <v>691</v>
      </c>
      <c r="E64" s="451"/>
      <c r="F64" s="451"/>
      <c r="G64" s="452"/>
      <c r="H64" s="452"/>
      <c r="I64" s="453" t="s">
        <v>929</v>
      </c>
      <c r="J64" s="442" t="s">
        <v>692</v>
      </c>
      <c r="K64" s="454">
        <v>10000</v>
      </c>
      <c r="L64" s="452"/>
    </row>
    <row r="65" spans="1:12" s="444" customFormat="1" ht="19.5" customHeight="1" x14ac:dyDescent="0.15">
      <c r="A65" s="440">
        <v>59</v>
      </c>
      <c r="B65" s="456" t="s">
        <v>719</v>
      </c>
      <c r="C65" s="440" t="s">
        <v>690</v>
      </c>
      <c r="D65" s="442" t="s">
        <v>691</v>
      </c>
      <c r="E65" s="451"/>
      <c r="F65" s="451"/>
      <c r="G65" s="452"/>
      <c r="H65" s="452"/>
      <c r="I65" s="453" t="s">
        <v>925</v>
      </c>
      <c r="J65" s="442" t="s">
        <v>692</v>
      </c>
      <c r="K65" s="454">
        <v>20000</v>
      </c>
      <c r="L65" s="452"/>
    </row>
    <row r="66" spans="1:12" s="444" customFormat="1" ht="19.5" customHeight="1" x14ac:dyDescent="0.15">
      <c r="A66" s="440">
        <v>60</v>
      </c>
      <c r="B66" s="456" t="s">
        <v>719</v>
      </c>
      <c r="C66" s="440" t="s">
        <v>690</v>
      </c>
      <c r="D66" s="442" t="s">
        <v>691</v>
      </c>
      <c r="E66" s="451"/>
      <c r="F66" s="451"/>
      <c r="G66" s="452"/>
      <c r="H66" s="452"/>
      <c r="I66" s="453" t="s">
        <v>926</v>
      </c>
      <c r="J66" s="442" t="s">
        <v>692</v>
      </c>
      <c r="K66" s="454">
        <v>10000</v>
      </c>
      <c r="L66" s="452"/>
    </row>
    <row r="67" spans="1:12" s="444" customFormat="1" ht="19.5" customHeight="1" x14ac:dyDescent="0.15">
      <c r="A67" s="440">
        <v>61</v>
      </c>
      <c r="B67" s="456" t="s">
        <v>719</v>
      </c>
      <c r="C67" s="440" t="s">
        <v>690</v>
      </c>
      <c r="D67" s="442" t="s">
        <v>691</v>
      </c>
      <c r="E67" s="451"/>
      <c r="F67" s="451"/>
      <c r="G67" s="452"/>
      <c r="H67" s="452"/>
      <c r="I67" s="453" t="s">
        <v>923</v>
      </c>
      <c r="J67" s="442" t="s">
        <v>692</v>
      </c>
      <c r="K67" s="454">
        <v>20000</v>
      </c>
      <c r="L67" s="452"/>
    </row>
    <row r="68" spans="1:12" s="444" customFormat="1" ht="19.5" customHeight="1" x14ac:dyDescent="0.15">
      <c r="A68" s="440">
        <v>62</v>
      </c>
      <c r="B68" s="456" t="s">
        <v>719</v>
      </c>
      <c r="C68" s="440" t="s">
        <v>690</v>
      </c>
      <c r="D68" s="442" t="s">
        <v>691</v>
      </c>
      <c r="E68" s="451"/>
      <c r="F68" s="451"/>
      <c r="G68" s="452"/>
      <c r="H68" s="452"/>
      <c r="I68" s="453" t="s">
        <v>920</v>
      </c>
      <c r="J68" s="442" t="s">
        <v>692</v>
      </c>
      <c r="K68" s="454">
        <v>10000</v>
      </c>
      <c r="L68" s="452"/>
    </row>
    <row r="69" spans="1:12" s="444" customFormat="1" ht="19.5" customHeight="1" x14ac:dyDescent="0.15">
      <c r="A69" s="440">
        <v>63</v>
      </c>
      <c r="B69" s="456" t="s">
        <v>719</v>
      </c>
      <c r="C69" s="440" t="s">
        <v>690</v>
      </c>
      <c r="D69" s="442" t="s">
        <v>691</v>
      </c>
      <c r="E69" s="451"/>
      <c r="F69" s="451"/>
      <c r="G69" s="452"/>
      <c r="H69" s="452"/>
      <c r="I69" s="453" t="s">
        <v>928</v>
      </c>
      <c r="J69" s="442" t="s">
        <v>692</v>
      </c>
      <c r="K69" s="454">
        <v>10000</v>
      </c>
      <c r="L69" s="452"/>
    </row>
    <row r="70" spans="1:12" s="444" customFormat="1" ht="19.5" customHeight="1" x14ac:dyDescent="0.15">
      <c r="A70" s="440">
        <v>64</v>
      </c>
      <c r="B70" s="456" t="s">
        <v>719</v>
      </c>
      <c r="C70" s="440" t="s">
        <v>690</v>
      </c>
      <c r="D70" s="442" t="s">
        <v>691</v>
      </c>
      <c r="E70" s="451"/>
      <c r="F70" s="451"/>
      <c r="G70" s="452"/>
      <c r="H70" s="452"/>
      <c r="I70" s="453" t="s">
        <v>922</v>
      </c>
      <c r="J70" s="457" t="s">
        <v>692</v>
      </c>
      <c r="K70" s="454">
        <v>50000</v>
      </c>
      <c r="L70" s="452"/>
    </row>
    <row r="71" spans="1:12" s="444" customFormat="1" ht="19.5" customHeight="1" x14ac:dyDescent="0.15">
      <c r="A71" s="440">
        <v>65</v>
      </c>
      <c r="B71" s="456" t="s">
        <v>719</v>
      </c>
      <c r="C71" s="440" t="s">
        <v>690</v>
      </c>
      <c r="D71" s="442" t="s">
        <v>691</v>
      </c>
      <c r="E71" s="451"/>
      <c r="F71" s="451"/>
      <c r="G71" s="452"/>
      <c r="H71" s="452"/>
      <c r="I71" s="453" t="s">
        <v>924</v>
      </c>
      <c r="J71" s="442" t="s">
        <v>692</v>
      </c>
      <c r="K71" s="454">
        <v>10000</v>
      </c>
      <c r="L71" s="452"/>
    </row>
    <row r="72" spans="1:12" s="444" customFormat="1" ht="19.5" customHeight="1" x14ac:dyDescent="0.15">
      <c r="A72" s="440">
        <v>66</v>
      </c>
      <c r="B72" s="456" t="s">
        <v>719</v>
      </c>
      <c r="C72" s="440" t="s">
        <v>690</v>
      </c>
      <c r="D72" s="442" t="s">
        <v>691</v>
      </c>
      <c r="E72" s="451"/>
      <c r="F72" s="451"/>
      <c r="G72" s="452"/>
      <c r="H72" s="452"/>
      <c r="I72" s="456" t="s">
        <v>927</v>
      </c>
      <c r="J72" s="457" t="s">
        <v>692</v>
      </c>
      <c r="K72" s="458">
        <v>10000</v>
      </c>
      <c r="L72" s="452"/>
    </row>
    <row r="73" spans="1:12" s="444" customFormat="1" ht="19.5" customHeight="1" x14ac:dyDescent="0.15">
      <c r="A73" s="440">
        <v>67</v>
      </c>
      <c r="B73" s="453" t="s">
        <v>720</v>
      </c>
      <c r="C73" s="440" t="s">
        <v>690</v>
      </c>
      <c r="D73" s="442" t="s">
        <v>691</v>
      </c>
      <c r="E73" s="451"/>
      <c r="F73" s="451"/>
      <c r="G73" s="452"/>
      <c r="H73" s="452"/>
      <c r="I73" s="453" t="s">
        <v>930</v>
      </c>
      <c r="J73" s="442" t="s">
        <v>692</v>
      </c>
      <c r="K73" s="459">
        <v>10000</v>
      </c>
      <c r="L73" s="452"/>
    </row>
    <row r="74" spans="1:12" s="444" customFormat="1" ht="19.5" customHeight="1" x14ac:dyDescent="0.15">
      <c r="A74" s="440">
        <v>68</v>
      </c>
      <c r="B74" s="453" t="s">
        <v>721</v>
      </c>
      <c r="C74" s="440" t="s">
        <v>690</v>
      </c>
      <c r="D74" s="442" t="s">
        <v>691</v>
      </c>
      <c r="E74" s="451"/>
      <c r="F74" s="451"/>
      <c r="G74" s="452"/>
      <c r="H74" s="452"/>
      <c r="I74" s="460" t="s">
        <v>916</v>
      </c>
      <c r="J74" s="461" t="s">
        <v>692</v>
      </c>
      <c r="K74" s="462">
        <v>10000</v>
      </c>
      <c r="L74" s="452"/>
    </row>
    <row r="75" spans="1:12" s="444" customFormat="1" ht="19.5" customHeight="1" x14ac:dyDescent="0.15">
      <c r="A75" s="440">
        <v>69</v>
      </c>
      <c r="B75" s="453" t="s">
        <v>721</v>
      </c>
      <c r="C75" s="440" t="s">
        <v>690</v>
      </c>
      <c r="D75" s="442" t="s">
        <v>691</v>
      </c>
      <c r="E75" s="451"/>
      <c r="F75" s="451"/>
      <c r="G75" s="452"/>
      <c r="H75" s="452"/>
      <c r="I75" s="453" t="s">
        <v>918</v>
      </c>
      <c r="J75" s="442" t="s">
        <v>692</v>
      </c>
      <c r="K75" s="459">
        <v>10000</v>
      </c>
      <c r="L75" s="452"/>
    </row>
    <row r="76" spans="1:12" s="444" customFormat="1" ht="19.5" customHeight="1" x14ac:dyDescent="0.15">
      <c r="A76" s="440">
        <v>70</v>
      </c>
      <c r="B76" s="453" t="s">
        <v>722</v>
      </c>
      <c r="C76" s="440" t="s">
        <v>690</v>
      </c>
      <c r="D76" s="442" t="s">
        <v>691</v>
      </c>
      <c r="E76" s="451"/>
      <c r="F76" s="451"/>
      <c r="G76" s="452"/>
      <c r="H76" s="452"/>
      <c r="I76" s="453" t="s">
        <v>931</v>
      </c>
      <c r="J76" s="442" t="s">
        <v>692</v>
      </c>
      <c r="K76" s="459">
        <v>10000</v>
      </c>
      <c r="L76" s="452"/>
    </row>
    <row r="77" spans="1:12" s="444" customFormat="1" ht="19.5" customHeight="1" x14ac:dyDescent="0.15">
      <c r="A77" s="440">
        <v>71</v>
      </c>
      <c r="B77" s="453" t="s">
        <v>722</v>
      </c>
      <c r="C77" s="440" t="s">
        <v>690</v>
      </c>
      <c r="D77" s="442" t="s">
        <v>691</v>
      </c>
      <c r="E77" s="451"/>
      <c r="F77" s="451"/>
      <c r="G77" s="452"/>
      <c r="H77" s="452"/>
      <c r="I77" s="453" t="s">
        <v>916</v>
      </c>
      <c r="J77" s="442" t="s">
        <v>692</v>
      </c>
      <c r="K77" s="459">
        <v>10000</v>
      </c>
      <c r="L77" s="452"/>
    </row>
    <row r="78" spans="1:12" s="444" customFormat="1" ht="19.5" customHeight="1" x14ac:dyDescent="0.15">
      <c r="A78" s="440">
        <v>72</v>
      </c>
      <c r="B78" s="453" t="s">
        <v>723</v>
      </c>
      <c r="C78" s="440" t="s">
        <v>690</v>
      </c>
      <c r="D78" s="442" t="s">
        <v>691</v>
      </c>
      <c r="E78" s="451"/>
      <c r="F78" s="451"/>
      <c r="G78" s="452"/>
      <c r="H78" s="452"/>
      <c r="I78" s="453" t="s">
        <v>918</v>
      </c>
      <c r="J78" s="442" t="s">
        <v>692</v>
      </c>
      <c r="K78" s="459">
        <v>10000</v>
      </c>
      <c r="L78" s="452"/>
    </row>
    <row r="79" spans="1:12" s="444" customFormat="1" ht="19.5" customHeight="1" x14ac:dyDescent="0.15">
      <c r="A79" s="440">
        <v>73</v>
      </c>
      <c r="B79" s="453" t="s">
        <v>724</v>
      </c>
      <c r="C79" s="440" t="s">
        <v>690</v>
      </c>
      <c r="D79" s="442" t="s">
        <v>691</v>
      </c>
      <c r="E79" s="451"/>
      <c r="F79" s="451"/>
      <c r="G79" s="452"/>
      <c r="H79" s="452"/>
      <c r="I79" s="453" t="s">
        <v>916</v>
      </c>
      <c r="J79" s="442" t="s">
        <v>692</v>
      </c>
      <c r="K79" s="459">
        <v>30000</v>
      </c>
      <c r="L79" s="452"/>
    </row>
    <row r="80" spans="1:12" s="444" customFormat="1" ht="19.5" customHeight="1" x14ac:dyDescent="0.15">
      <c r="A80" s="440">
        <v>74</v>
      </c>
      <c r="B80" s="453" t="s">
        <v>725</v>
      </c>
      <c r="C80" s="440" t="s">
        <v>690</v>
      </c>
      <c r="D80" s="442" t="s">
        <v>691</v>
      </c>
      <c r="E80" s="451"/>
      <c r="F80" s="451"/>
      <c r="G80" s="452"/>
      <c r="H80" s="452"/>
      <c r="I80" s="473" t="s">
        <v>917</v>
      </c>
      <c r="J80" s="465" t="s">
        <v>692</v>
      </c>
      <c r="K80" s="474">
        <v>10000</v>
      </c>
      <c r="L80" s="452"/>
    </row>
    <row r="81" spans="1:12" s="444" customFormat="1" ht="19.5" customHeight="1" x14ac:dyDescent="0.15">
      <c r="A81" s="440">
        <v>75</v>
      </c>
      <c r="B81" s="453" t="s">
        <v>726</v>
      </c>
      <c r="C81" s="440" t="s">
        <v>690</v>
      </c>
      <c r="D81" s="442" t="s">
        <v>691</v>
      </c>
      <c r="E81" s="451"/>
      <c r="F81" s="451"/>
      <c r="G81" s="452"/>
      <c r="H81" s="452"/>
      <c r="I81" s="453" t="s">
        <v>928</v>
      </c>
      <c r="J81" s="442" t="s">
        <v>692</v>
      </c>
      <c r="K81" s="454">
        <v>10000</v>
      </c>
      <c r="L81" s="452"/>
    </row>
    <row r="82" spans="1:12" s="444" customFormat="1" ht="19.5" customHeight="1" x14ac:dyDescent="0.15">
      <c r="A82" s="440">
        <v>76</v>
      </c>
      <c r="B82" s="453" t="s">
        <v>727</v>
      </c>
      <c r="C82" s="440" t="s">
        <v>690</v>
      </c>
      <c r="D82" s="442" t="s">
        <v>691</v>
      </c>
      <c r="E82" s="451"/>
      <c r="F82" s="451"/>
      <c r="G82" s="452"/>
      <c r="H82" s="452"/>
      <c r="I82" s="453" t="s">
        <v>920</v>
      </c>
      <c r="J82" s="442" t="s">
        <v>692</v>
      </c>
      <c r="K82" s="454">
        <v>10000</v>
      </c>
      <c r="L82" s="452"/>
    </row>
    <row r="83" spans="1:12" s="444" customFormat="1" ht="19.5" customHeight="1" x14ac:dyDescent="0.15">
      <c r="A83" s="440">
        <v>77</v>
      </c>
      <c r="B83" s="453" t="s">
        <v>727</v>
      </c>
      <c r="C83" s="440" t="s">
        <v>690</v>
      </c>
      <c r="D83" s="442" t="s">
        <v>691</v>
      </c>
      <c r="E83" s="451"/>
      <c r="F83" s="451"/>
      <c r="G83" s="452"/>
      <c r="H83" s="452"/>
      <c r="I83" s="453" t="s">
        <v>920</v>
      </c>
      <c r="J83" s="442" t="s">
        <v>692</v>
      </c>
      <c r="K83" s="454">
        <v>10000</v>
      </c>
      <c r="L83" s="452"/>
    </row>
    <row r="84" spans="1:12" s="444" customFormat="1" ht="19.5" customHeight="1" x14ac:dyDescent="0.15">
      <c r="A84" s="440">
        <v>78</v>
      </c>
      <c r="B84" s="453" t="s">
        <v>728</v>
      </c>
      <c r="C84" s="440" t="s">
        <v>690</v>
      </c>
      <c r="D84" s="442" t="s">
        <v>691</v>
      </c>
      <c r="E84" s="451"/>
      <c r="F84" s="451"/>
      <c r="G84" s="452"/>
      <c r="H84" s="452"/>
      <c r="I84" s="453" t="s">
        <v>921</v>
      </c>
      <c r="J84" s="457" t="s">
        <v>692</v>
      </c>
      <c r="K84" s="454">
        <v>10000</v>
      </c>
      <c r="L84" s="452"/>
    </row>
    <row r="85" spans="1:12" s="444" customFormat="1" ht="19.5" customHeight="1" x14ac:dyDescent="0.15">
      <c r="A85" s="440">
        <v>79</v>
      </c>
      <c r="B85" s="453" t="s">
        <v>728</v>
      </c>
      <c r="C85" s="440" t="s">
        <v>690</v>
      </c>
      <c r="D85" s="442" t="s">
        <v>691</v>
      </c>
      <c r="E85" s="451"/>
      <c r="F85" s="451"/>
      <c r="G85" s="452"/>
      <c r="H85" s="452"/>
      <c r="I85" s="453" t="s">
        <v>924</v>
      </c>
      <c r="J85" s="442" t="s">
        <v>692</v>
      </c>
      <c r="K85" s="454">
        <v>10000</v>
      </c>
      <c r="L85" s="452"/>
    </row>
    <row r="86" spans="1:12" s="444" customFormat="1" ht="19.5" customHeight="1" x14ac:dyDescent="0.15">
      <c r="A86" s="440">
        <v>80</v>
      </c>
      <c r="B86" s="453" t="s">
        <v>615</v>
      </c>
      <c r="C86" s="440" t="s">
        <v>690</v>
      </c>
      <c r="D86" s="442" t="s">
        <v>691</v>
      </c>
      <c r="E86" s="451"/>
      <c r="F86" s="451"/>
      <c r="G86" s="452"/>
      <c r="H86" s="452"/>
      <c r="I86" s="453" t="s">
        <v>927</v>
      </c>
      <c r="J86" s="442" t="s">
        <v>692</v>
      </c>
      <c r="K86" s="454">
        <v>10000</v>
      </c>
      <c r="L86" s="452"/>
    </row>
    <row r="87" spans="1:12" s="444" customFormat="1" ht="19.5" customHeight="1" x14ac:dyDescent="0.15">
      <c r="A87" s="440">
        <v>81</v>
      </c>
      <c r="B87" s="453" t="s">
        <v>615</v>
      </c>
      <c r="C87" s="440" t="s">
        <v>690</v>
      </c>
      <c r="D87" s="442" t="s">
        <v>691</v>
      </c>
      <c r="E87" s="451"/>
      <c r="F87" s="451"/>
      <c r="G87" s="452"/>
      <c r="H87" s="452"/>
      <c r="I87" s="453" t="s">
        <v>922</v>
      </c>
      <c r="J87" s="442" t="s">
        <v>692</v>
      </c>
      <c r="K87" s="454">
        <v>50000</v>
      </c>
      <c r="L87" s="452"/>
    </row>
    <row r="88" spans="1:12" s="444" customFormat="1" ht="19.5" customHeight="1" x14ac:dyDescent="0.15">
      <c r="A88" s="440">
        <v>82</v>
      </c>
      <c r="B88" s="453" t="s">
        <v>615</v>
      </c>
      <c r="C88" s="440" t="s">
        <v>690</v>
      </c>
      <c r="D88" s="442" t="s">
        <v>691</v>
      </c>
      <c r="E88" s="451"/>
      <c r="F88" s="451"/>
      <c r="G88" s="452"/>
      <c r="H88" s="452"/>
      <c r="I88" s="453" t="s">
        <v>920</v>
      </c>
      <c r="J88" s="442" t="s">
        <v>692</v>
      </c>
      <c r="K88" s="454">
        <v>10000</v>
      </c>
      <c r="L88" s="452"/>
    </row>
    <row r="89" spans="1:12" s="444" customFormat="1" ht="19.5" customHeight="1" x14ac:dyDescent="0.15">
      <c r="A89" s="440">
        <v>83</v>
      </c>
      <c r="B89" s="453" t="s">
        <v>615</v>
      </c>
      <c r="C89" s="440" t="s">
        <v>690</v>
      </c>
      <c r="D89" s="442" t="s">
        <v>691</v>
      </c>
      <c r="E89" s="451"/>
      <c r="F89" s="451"/>
      <c r="G89" s="452"/>
      <c r="H89" s="452"/>
      <c r="I89" s="453" t="s">
        <v>925</v>
      </c>
      <c r="J89" s="442" t="s">
        <v>692</v>
      </c>
      <c r="K89" s="454">
        <v>20000</v>
      </c>
      <c r="L89" s="452"/>
    </row>
    <row r="90" spans="1:12" s="444" customFormat="1" ht="19.5" customHeight="1" x14ac:dyDescent="0.15">
      <c r="A90" s="440">
        <v>84</v>
      </c>
      <c r="B90" s="453" t="s">
        <v>615</v>
      </c>
      <c r="C90" s="440" t="s">
        <v>690</v>
      </c>
      <c r="D90" s="442" t="s">
        <v>691</v>
      </c>
      <c r="E90" s="451"/>
      <c r="F90" s="451"/>
      <c r="G90" s="452"/>
      <c r="H90" s="452"/>
      <c r="I90" s="453" t="s">
        <v>926</v>
      </c>
      <c r="J90" s="442" t="s">
        <v>692</v>
      </c>
      <c r="K90" s="454">
        <v>10000</v>
      </c>
      <c r="L90" s="452"/>
    </row>
    <row r="91" spans="1:12" s="444" customFormat="1" ht="19.5" customHeight="1" x14ac:dyDescent="0.15">
      <c r="A91" s="440">
        <v>85</v>
      </c>
      <c r="B91" s="453" t="s">
        <v>615</v>
      </c>
      <c r="C91" s="440" t="s">
        <v>690</v>
      </c>
      <c r="D91" s="442" t="s">
        <v>691</v>
      </c>
      <c r="E91" s="451"/>
      <c r="F91" s="451"/>
      <c r="G91" s="452"/>
      <c r="H91" s="452"/>
      <c r="I91" s="453" t="s">
        <v>923</v>
      </c>
      <c r="J91" s="442" t="s">
        <v>692</v>
      </c>
      <c r="K91" s="454">
        <v>20000</v>
      </c>
      <c r="L91" s="452"/>
    </row>
    <row r="92" spans="1:12" s="444" customFormat="1" ht="19.5" customHeight="1" x14ac:dyDescent="0.15">
      <c r="A92" s="440">
        <v>86</v>
      </c>
      <c r="B92" s="453" t="s">
        <v>728</v>
      </c>
      <c r="C92" s="440" t="s">
        <v>690</v>
      </c>
      <c r="D92" s="442" t="s">
        <v>691</v>
      </c>
      <c r="E92" s="451"/>
      <c r="F92" s="451"/>
      <c r="G92" s="452"/>
      <c r="H92" s="452"/>
      <c r="I92" s="453" t="s">
        <v>923</v>
      </c>
      <c r="J92" s="442" t="s">
        <v>692</v>
      </c>
      <c r="K92" s="454">
        <v>10000</v>
      </c>
      <c r="L92" s="452"/>
    </row>
    <row r="93" spans="1:12" s="444" customFormat="1" ht="19.5" customHeight="1" x14ac:dyDescent="0.15">
      <c r="A93" s="440">
        <v>87</v>
      </c>
      <c r="B93" s="453" t="s">
        <v>729</v>
      </c>
      <c r="C93" s="440" t="s">
        <v>690</v>
      </c>
      <c r="D93" s="442" t="s">
        <v>691</v>
      </c>
      <c r="E93" s="451"/>
      <c r="F93" s="451"/>
      <c r="G93" s="452"/>
      <c r="H93" s="452"/>
      <c r="I93" s="453" t="s">
        <v>929</v>
      </c>
      <c r="J93" s="442" t="s">
        <v>692</v>
      </c>
      <c r="K93" s="454">
        <v>10000</v>
      </c>
      <c r="L93" s="452"/>
    </row>
    <row r="94" spans="1:12" s="444" customFormat="1" ht="19.5" customHeight="1" x14ac:dyDescent="0.15">
      <c r="A94" s="440">
        <v>88</v>
      </c>
      <c r="B94" s="453" t="s">
        <v>729</v>
      </c>
      <c r="C94" s="440" t="s">
        <v>690</v>
      </c>
      <c r="D94" s="442" t="s">
        <v>691</v>
      </c>
      <c r="E94" s="451"/>
      <c r="F94" s="451"/>
      <c r="G94" s="452"/>
      <c r="H94" s="452"/>
      <c r="I94" s="453" t="s">
        <v>928</v>
      </c>
      <c r="J94" s="442" t="s">
        <v>692</v>
      </c>
      <c r="K94" s="454">
        <v>10000</v>
      </c>
      <c r="L94" s="452"/>
    </row>
    <row r="95" spans="1:12" s="444" customFormat="1" ht="19.5" customHeight="1" x14ac:dyDescent="0.15">
      <c r="A95" s="440">
        <v>89</v>
      </c>
      <c r="B95" s="453" t="s">
        <v>730</v>
      </c>
      <c r="C95" s="440" t="s">
        <v>690</v>
      </c>
      <c r="D95" s="442" t="s">
        <v>691</v>
      </c>
      <c r="E95" s="451"/>
      <c r="F95" s="451"/>
      <c r="G95" s="452"/>
      <c r="H95" s="452"/>
      <c r="I95" s="453" t="s">
        <v>916</v>
      </c>
      <c r="J95" s="442" t="s">
        <v>692</v>
      </c>
      <c r="K95" s="454">
        <v>10000</v>
      </c>
      <c r="L95" s="452"/>
    </row>
    <row r="96" spans="1:12" s="444" customFormat="1" ht="19.5" customHeight="1" x14ac:dyDescent="0.15">
      <c r="A96" s="440">
        <v>90</v>
      </c>
      <c r="B96" s="453" t="s">
        <v>730</v>
      </c>
      <c r="C96" s="440" t="s">
        <v>690</v>
      </c>
      <c r="D96" s="442" t="s">
        <v>691</v>
      </c>
      <c r="E96" s="451"/>
      <c r="F96" s="451"/>
      <c r="G96" s="452"/>
      <c r="H96" s="452"/>
      <c r="I96" s="453" t="s">
        <v>931</v>
      </c>
      <c r="J96" s="442" t="s">
        <v>692</v>
      </c>
      <c r="K96" s="454">
        <v>10000</v>
      </c>
      <c r="L96" s="452"/>
    </row>
    <row r="97" spans="1:12" s="444" customFormat="1" ht="19.5" customHeight="1" x14ac:dyDescent="0.15">
      <c r="A97" s="440">
        <v>91</v>
      </c>
      <c r="B97" s="453" t="s">
        <v>730</v>
      </c>
      <c r="C97" s="440" t="s">
        <v>690</v>
      </c>
      <c r="D97" s="442" t="s">
        <v>691</v>
      </c>
      <c r="E97" s="451"/>
      <c r="F97" s="451"/>
      <c r="G97" s="452"/>
      <c r="H97" s="452"/>
      <c r="I97" s="453" t="s">
        <v>932</v>
      </c>
      <c r="J97" s="442" t="s">
        <v>692</v>
      </c>
      <c r="K97" s="454">
        <v>10000</v>
      </c>
      <c r="L97" s="452"/>
    </row>
    <row r="98" spans="1:12" s="444" customFormat="1" ht="19.5" customHeight="1" x14ac:dyDescent="0.15">
      <c r="A98" s="440">
        <v>92</v>
      </c>
      <c r="B98" s="453" t="s">
        <v>730</v>
      </c>
      <c r="C98" s="440" t="s">
        <v>690</v>
      </c>
      <c r="D98" s="442" t="s">
        <v>691</v>
      </c>
      <c r="E98" s="451"/>
      <c r="F98" s="451"/>
      <c r="G98" s="452"/>
      <c r="H98" s="452"/>
      <c r="I98" s="453" t="s">
        <v>916</v>
      </c>
      <c r="J98" s="442" t="s">
        <v>692</v>
      </c>
      <c r="K98" s="454">
        <v>10000</v>
      </c>
      <c r="L98" s="452"/>
    </row>
    <row r="99" spans="1:12" s="444" customFormat="1" ht="19.5" customHeight="1" x14ac:dyDescent="0.15">
      <c r="A99" s="440">
        <v>93</v>
      </c>
      <c r="B99" s="453" t="s">
        <v>731</v>
      </c>
      <c r="C99" s="440" t="s">
        <v>690</v>
      </c>
      <c r="D99" s="442" t="s">
        <v>691</v>
      </c>
      <c r="E99" s="451"/>
      <c r="F99" s="451"/>
      <c r="G99" s="452"/>
      <c r="H99" s="452"/>
      <c r="I99" s="473" t="s">
        <v>918</v>
      </c>
      <c r="J99" s="461" t="s">
        <v>692</v>
      </c>
      <c r="K99" s="477">
        <v>10000</v>
      </c>
      <c r="L99" s="452"/>
    </row>
    <row r="100" spans="1:12" s="444" customFormat="1" ht="19.5" customHeight="1" x14ac:dyDescent="0.15">
      <c r="A100" s="440">
        <v>94</v>
      </c>
      <c r="B100" s="453" t="s">
        <v>732</v>
      </c>
      <c r="C100" s="440" t="s">
        <v>690</v>
      </c>
      <c r="D100" s="442" t="s">
        <v>691</v>
      </c>
      <c r="E100" s="451"/>
      <c r="F100" s="451"/>
      <c r="G100" s="452"/>
      <c r="H100" s="452"/>
      <c r="I100" s="473" t="s">
        <v>916</v>
      </c>
      <c r="J100" s="442" t="s">
        <v>692</v>
      </c>
      <c r="K100" s="474">
        <v>30000</v>
      </c>
      <c r="L100" s="452"/>
    </row>
    <row r="101" spans="1:12" s="444" customFormat="1" ht="19.5" customHeight="1" x14ac:dyDescent="0.15">
      <c r="A101" s="440">
        <v>95</v>
      </c>
      <c r="B101" s="453" t="s">
        <v>733</v>
      </c>
      <c r="C101" s="440" t="s">
        <v>690</v>
      </c>
      <c r="D101" s="442" t="s">
        <v>691</v>
      </c>
      <c r="E101" s="451"/>
      <c r="F101" s="451"/>
      <c r="G101" s="452"/>
      <c r="H101" s="452"/>
      <c r="I101" s="453" t="s">
        <v>921</v>
      </c>
      <c r="J101" s="442" t="s">
        <v>692</v>
      </c>
      <c r="K101" s="454">
        <v>10000</v>
      </c>
      <c r="L101" s="452"/>
    </row>
    <row r="102" spans="1:12" s="444" customFormat="1" ht="19.5" customHeight="1" x14ac:dyDescent="0.15">
      <c r="A102" s="440">
        <v>96</v>
      </c>
      <c r="B102" s="453" t="s">
        <v>734</v>
      </c>
      <c r="C102" s="440" t="s">
        <v>690</v>
      </c>
      <c r="D102" s="442" t="s">
        <v>691</v>
      </c>
      <c r="E102" s="451"/>
      <c r="F102" s="451"/>
      <c r="G102" s="452"/>
      <c r="H102" s="452"/>
      <c r="I102" s="453" t="s">
        <v>928</v>
      </c>
      <c r="J102" s="442" t="s">
        <v>692</v>
      </c>
      <c r="K102" s="454">
        <v>10000</v>
      </c>
      <c r="L102" s="452"/>
    </row>
    <row r="103" spans="1:12" s="444" customFormat="1" ht="19.5" customHeight="1" x14ac:dyDescent="0.15">
      <c r="A103" s="440">
        <v>97</v>
      </c>
      <c r="B103" s="453" t="s">
        <v>734</v>
      </c>
      <c r="C103" s="440" t="s">
        <v>690</v>
      </c>
      <c r="D103" s="442" t="s">
        <v>691</v>
      </c>
      <c r="E103" s="451"/>
      <c r="F103" s="451"/>
      <c r="G103" s="452"/>
      <c r="H103" s="452"/>
      <c r="I103" s="453" t="s">
        <v>917</v>
      </c>
      <c r="J103" s="442" t="s">
        <v>692</v>
      </c>
      <c r="K103" s="454">
        <v>10000</v>
      </c>
      <c r="L103" s="452"/>
    </row>
    <row r="104" spans="1:12" s="444" customFormat="1" ht="19.5" customHeight="1" x14ac:dyDescent="0.15">
      <c r="A104" s="440">
        <v>98</v>
      </c>
      <c r="B104" s="453" t="s">
        <v>735</v>
      </c>
      <c r="C104" s="440" t="s">
        <v>690</v>
      </c>
      <c r="D104" s="442" t="s">
        <v>691</v>
      </c>
      <c r="E104" s="451"/>
      <c r="F104" s="451"/>
      <c r="G104" s="452"/>
      <c r="H104" s="452"/>
      <c r="I104" s="453" t="s">
        <v>918</v>
      </c>
      <c r="J104" s="442" t="s">
        <v>692</v>
      </c>
      <c r="K104" s="454">
        <v>10000</v>
      </c>
      <c r="L104" s="452"/>
    </row>
    <row r="105" spans="1:12" s="444" customFormat="1" ht="19.5" customHeight="1" x14ac:dyDescent="0.15">
      <c r="A105" s="440">
        <v>99</v>
      </c>
      <c r="B105" s="453" t="s">
        <v>736</v>
      </c>
      <c r="C105" s="440" t="s">
        <v>690</v>
      </c>
      <c r="D105" s="442" t="s">
        <v>691</v>
      </c>
      <c r="E105" s="451"/>
      <c r="F105" s="451"/>
      <c r="G105" s="452"/>
      <c r="H105" s="452"/>
      <c r="I105" s="453" t="s">
        <v>928</v>
      </c>
      <c r="J105" s="442" t="s">
        <v>692</v>
      </c>
      <c r="K105" s="454">
        <v>10000</v>
      </c>
      <c r="L105" s="452"/>
    </row>
    <row r="106" spans="1:12" s="444" customFormat="1" ht="19.5" customHeight="1" x14ac:dyDescent="0.15">
      <c r="A106" s="440">
        <v>100</v>
      </c>
      <c r="B106" s="453" t="s">
        <v>737</v>
      </c>
      <c r="C106" s="440" t="s">
        <v>690</v>
      </c>
      <c r="D106" s="442" t="s">
        <v>691</v>
      </c>
      <c r="E106" s="451"/>
      <c r="F106" s="451"/>
      <c r="G106" s="452"/>
      <c r="H106" s="452"/>
      <c r="I106" s="453" t="s">
        <v>920</v>
      </c>
      <c r="J106" s="442" t="s">
        <v>692</v>
      </c>
      <c r="K106" s="454">
        <v>10000</v>
      </c>
      <c r="L106" s="452"/>
    </row>
    <row r="107" spans="1:12" s="444" customFormat="1" ht="19.5" customHeight="1" x14ac:dyDescent="0.15">
      <c r="A107" s="440">
        <v>101</v>
      </c>
      <c r="B107" s="453" t="s">
        <v>737</v>
      </c>
      <c r="C107" s="440" t="s">
        <v>690</v>
      </c>
      <c r="D107" s="442" t="s">
        <v>691</v>
      </c>
      <c r="E107" s="451"/>
      <c r="F107" s="451"/>
      <c r="G107" s="452"/>
      <c r="H107" s="452"/>
      <c r="I107" s="453" t="s">
        <v>920</v>
      </c>
      <c r="J107" s="442" t="s">
        <v>692</v>
      </c>
      <c r="K107" s="454">
        <v>10000</v>
      </c>
      <c r="L107" s="452"/>
    </row>
    <row r="108" spans="1:12" s="444" customFormat="1" ht="19.5" customHeight="1" x14ac:dyDescent="0.15">
      <c r="A108" s="440">
        <v>102</v>
      </c>
      <c r="B108" s="453" t="s">
        <v>738</v>
      </c>
      <c r="C108" s="440" t="s">
        <v>690</v>
      </c>
      <c r="D108" s="442" t="s">
        <v>691</v>
      </c>
      <c r="E108" s="451"/>
      <c r="F108" s="451"/>
      <c r="G108" s="452"/>
      <c r="H108" s="452"/>
      <c r="I108" s="453" t="s">
        <v>921</v>
      </c>
      <c r="J108" s="442" t="s">
        <v>692</v>
      </c>
      <c r="K108" s="454">
        <v>10000</v>
      </c>
      <c r="L108" s="452"/>
    </row>
    <row r="109" spans="1:12" s="444" customFormat="1" ht="19.5" customHeight="1" x14ac:dyDescent="0.15">
      <c r="A109" s="440">
        <v>103</v>
      </c>
      <c r="B109" s="453" t="s">
        <v>738</v>
      </c>
      <c r="C109" s="440" t="s">
        <v>690</v>
      </c>
      <c r="D109" s="442" t="s">
        <v>691</v>
      </c>
      <c r="E109" s="451"/>
      <c r="F109" s="451"/>
      <c r="G109" s="452"/>
      <c r="H109" s="452"/>
      <c r="I109" s="453" t="s">
        <v>927</v>
      </c>
      <c r="J109" s="442" t="s">
        <v>692</v>
      </c>
      <c r="K109" s="454">
        <v>10000</v>
      </c>
      <c r="L109" s="452"/>
    </row>
    <row r="110" spans="1:12" s="444" customFormat="1" ht="19.5" customHeight="1" x14ac:dyDescent="0.15">
      <c r="A110" s="440">
        <v>104</v>
      </c>
      <c r="B110" s="453" t="s">
        <v>616</v>
      </c>
      <c r="C110" s="440" t="s">
        <v>690</v>
      </c>
      <c r="D110" s="442" t="s">
        <v>691</v>
      </c>
      <c r="E110" s="451"/>
      <c r="F110" s="451"/>
      <c r="G110" s="452"/>
      <c r="H110" s="452"/>
      <c r="I110" s="453" t="s">
        <v>923</v>
      </c>
      <c r="J110" s="442" t="s">
        <v>692</v>
      </c>
      <c r="K110" s="454">
        <v>20000</v>
      </c>
      <c r="L110" s="452"/>
    </row>
    <row r="111" spans="1:12" s="444" customFormat="1" ht="19.5" customHeight="1" x14ac:dyDescent="0.15">
      <c r="A111" s="440">
        <v>105</v>
      </c>
      <c r="B111" s="453" t="s">
        <v>616</v>
      </c>
      <c r="C111" s="440" t="s">
        <v>690</v>
      </c>
      <c r="D111" s="442" t="s">
        <v>691</v>
      </c>
      <c r="E111" s="451"/>
      <c r="F111" s="451"/>
      <c r="G111" s="452"/>
      <c r="H111" s="452"/>
      <c r="I111" s="453" t="s">
        <v>920</v>
      </c>
      <c r="J111" s="442" t="s">
        <v>692</v>
      </c>
      <c r="K111" s="454">
        <v>10000</v>
      </c>
      <c r="L111" s="452"/>
    </row>
    <row r="112" spans="1:12" s="444" customFormat="1" ht="19.5" customHeight="1" x14ac:dyDescent="0.15">
      <c r="A112" s="440">
        <v>106</v>
      </c>
      <c r="B112" s="453" t="s">
        <v>616</v>
      </c>
      <c r="C112" s="440" t="s">
        <v>690</v>
      </c>
      <c r="D112" s="442" t="s">
        <v>691</v>
      </c>
      <c r="E112" s="451"/>
      <c r="F112" s="451"/>
      <c r="G112" s="452"/>
      <c r="H112" s="452"/>
      <c r="I112" s="453" t="s">
        <v>924</v>
      </c>
      <c r="J112" s="442" t="s">
        <v>692</v>
      </c>
      <c r="K112" s="454">
        <v>10000</v>
      </c>
      <c r="L112" s="452"/>
    </row>
    <row r="113" spans="1:12" s="444" customFormat="1" ht="19.5" customHeight="1" x14ac:dyDescent="0.15">
      <c r="A113" s="440">
        <v>107</v>
      </c>
      <c r="B113" s="453" t="s">
        <v>616</v>
      </c>
      <c r="C113" s="440" t="s">
        <v>690</v>
      </c>
      <c r="D113" s="442" t="s">
        <v>691</v>
      </c>
      <c r="E113" s="451"/>
      <c r="F113" s="451"/>
      <c r="G113" s="452"/>
      <c r="H113" s="452"/>
      <c r="I113" s="453" t="s">
        <v>925</v>
      </c>
      <c r="J113" s="442" t="s">
        <v>692</v>
      </c>
      <c r="K113" s="454">
        <v>20000</v>
      </c>
      <c r="L113" s="452"/>
    </row>
    <row r="114" spans="1:12" s="444" customFormat="1" ht="19.5" customHeight="1" x14ac:dyDescent="0.15">
      <c r="A114" s="440">
        <v>108</v>
      </c>
      <c r="B114" s="453" t="s">
        <v>616</v>
      </c>
      <c r="C114" s="440" t="s">
        <v>690</v>
      </c>
      <c r="D114" s="442" t="s">
        <v>691</v>
      </c>
      <c r="E114" s="451"/>
      <c r="F114" s="451"/>
      <c r="G114" s="452"/>
      <c r="H114" s="452"/>
      <c r="I114" s="453" t="s">
        <v>923</v>
      </c>
      <c r="J114" s="442" t="s">
        <v>692</v>
      </c>
      <c r="K114" s="454">
        <v>10000</v>
      </c>
      <c r="L114" s="452"/>
    </row>
    <row r="115" spans="1:12" s="444" customFormat="1" ht="19.5" customHeight="1" x14ac:dyDescent="0.15">
      <c r="A115" s="440">
        <v>109</v>
      </c>
      <c r="B115" s="453" t="s">
        <v>616</v>
      </c>
      <c r="C115" s="440" t="s">
        <v>690</v>
      </c>
      <c r="D115" s="442" t="s">
        <v>691</v>
      </c>
      <c r="E115" s="451"/>
      <c r="F115" s="451"/>
      <c r="G115" s="452"/>
      <c r="H115" s="452"/>
      <c r="I115" s="453" t="s">
        <v>922</v>
      </c>
      <c r="J115" s="442" t="s">
        <v>692</v>
      </c>
      <c r="K115" s="454">
        <v>50000</v>
      </c>
      <c r="L115" s="452"/>
    </row>
    <row r="116" spans="1:12" s="444" customFormat="1" ht="19.5" customHeight="1" x14ac:dyDescent="0.15">
      <c r="A116" s="440">
        <v>110</v>
      </c>
      <c r="B116" s="453" t="s">
        <v>739</v>
      </c>
      <c r="C116" s="440" t="s">
        <v>690</v>
      </c>
      <c r="D116" s="442" t="s">
        <v>691</v>
      </c>
      <c r="E116" s="451"/>
      <c r="F116" s="451"/>
      <c r="G116" s="452"/>
      <c r="H116" s="452"/>
      <c r="I116" s="453" t="s">
        <v>930</v>
      </c>
      <c r="J116" s="442" t="s">
        <v>692</v>
      </c>
      <c r="K116" s="454">
        <v>10000</v>
      </c>
      <c r="L116" s="452"/>
    </row>
    <row r="117" spans="1:12" s="444" customFormat="1" ht="19.5" customHeight="1" x14ac:dyDescent="0.15">
      <c r="A117" s="440">
        <v>111</v>
      </c>
      <c r="B117" s="453" t="s">
        <v>739</v>
      </c>
      <c r="C117" s="440" t="s">
        <v>690</v>
      </c>
      <c r="D117" s="442" t="s">
        <v>691</v>
      </c>
      <c r="E117" s="451"/>
      <c r="F117" s="451"/>
      <c r="G117" s="452"/>
      <c r="H117" s="452"/>
      <c r="I117" s="453" t="s">
        <v>929</v>
      </c>
      <c r="J117" s="442" t="s">
        <v>692</v>
      </c>
      <c r="K117" s="454">
        <v>10000</v>
      </c>
      <c r="L117" s="452"/>
    </row>
    <row r="118" spans="1:12" s="444" customFormat="1" ht="19.5" customHeight="1" x14ac:dyDescent="0.15">
      <c r="A118" s="440">
        <v>112</v>
      </c>
      <c r="B118" s="453" t="s">
        <v>739</v>
      </c>
      <c r="C118" s="440" t="s">
        <v>690</v>
      </c>
      <c r="D118" s="442" t="s">
        <v>691</v>
      </c>
      <c r="E118" s="451"/>
      <c r="F118" s="451"/>
      <c r="G118" s="452"/>
      <c r="H118" s="452"/>
      <c r="I118" s="453" t="s">
        <v>928</v>
      </c>
      <c r="J118" s="442" t="s">
        <v>692</v>
      </c>
      <c r="K118" s="454">
        <v>10000</v>
      </c>
      <c r="L118" s="452"/>
    </row>
    <row r="119" spans="1:12" s="444" customFormat="1" ht="19.5" customHeight="1" x14ac:dyDescent="0.15">
      <c r="A119" s="440">
        <v>113</v>
      </c>
      <c r="B119" s="453" t="s">
        <v>740</v>
      </c>
      <c r="C119" s="440" t="s">
        <v>690</v>
      </c>
      <c r="D119" s="442" t="s">
        <v>691</v>
      </c>
      <c r="E119" s="451"/>
      <c r="F119" s="451"/>
      <c r="G119" s="452"/>
      <c r="H119" s="452"/>
      <c r="I119" s="453" t="s">
        <v>916</v>
      </c>
      <c r="J119" s="442" t="s">
        <v>692</v>
      </c>
      <c r="K119" s="454">
        <v>10000</v>
      </c>
      <c r="L119" s="452"/>
    </row>
    <row r="120" spans="1:12" s="444" customFormat="1" ht="19.5" customHeight="1" x14ac:dyDescent="0.15">
      <c r="A120" s="440">
        <v>114</v>
      </c>
      <c r="B120" s="453" t="s">
        <v>740</v>
      </c>
      <c r="C120" s="440" t="s">
        <v>690</v>
      </c>
      <c r="D120" s="442" t="s">
        <v>691</v>
      </c>
      <c r="E120" s="451"/>
      <c r="F120" s="451"/>
      <c r="G120" s="452"/>
      <c r="H120" s="452"/>
      <c r="I120" s="453" t="s">
        <v>921</v>
      </c>
      <c r="J120" s="442" t="s">
        <v>692</v>
      </c>
      <c r="K120" s="454">
        <v>10000</v>
      </c>
      <c r="L120" s="452"/>
    </row>
    <row r="121" spans="1:12" s="444" customFormat="1" ht="19.5" customHeight="1" x14ac:dyDescent="0.15">
      <c r="A121" s="440">
        <v>115</v>
      </c>
      <c r="B121" s="453" t="s">
        <v>741</v>
      </c>
      <c r="C121" s="440" t="s">
        <v>690</v>
      </c>
      <c r="D121" s="442" t="s">
        <v>691</v>
      </c>
      <c r="E121" s="451"/>
      <c r="F121" s="451"/>
      <c r="G121" s="452"/>
      <c r="H121" s="452"/>
      <c r="I121" s="453" t="s">
        <v>916</v>
      </c>
      <c r="J121" s="442" t="s">
        <v>692</v>
      </c>
      <c r="K121" s="454">
        <v>10000</v>
      </c>
      <c r="L121" s="452"/>
    </row>
    <row r="122" spans="1:12" s="444" customFormat="1" ht="19.5" customHeight="1" x14ac:dyDescent="0.15">
      <c r="A122" s="440">
        <v>116</v>
      </c>
      <c r="B122" s="453" t="s">
        <v>741</v>
      </c>
      <c r="C122" s="440" t="s">
        <v>690</v>
      </c>
      <c r="D122" s="442" t="s">
        <v>691</v>
      </c>
      <c r="E122" s="451"/>
      <c r="F122" s="451"/>
      <c r="G122" s="452"/>
      <c r="H122" s="452"/>
      <c r="I122" s="453" t="s">
        <v>931</v>
      </c>
      <c r="J122" s="442" t="s">
        <v>692</v>
      </c>
      <c r="K122" s="454">
        <v>10000</v>
      </c>
      <c r="L122" s="452"/>
    </row>
    <row r="123" spans="1:12" s="444" customFormat="1" ht="19.5" customHeight="1" x14ac:dyDescent="0.15">
      <c r="A123" s="440">
        <v>117</v>
      </c>
      <c r="B123" s="453" t="s">
        <v>742</v>
      </c>
      <c r="C123" s="440" t="s">
        <v>690</v>
      </c>
      <c r="D123" s="442" t="s">
        <v>691</v>
      </c>
      <c r="E123" s="451"/>
      <c r="F123" s="451"/>
      <c r="G123" s="452"/>
      <c r="H123" s="452"/>
      <c r="I123" s="453" t="s">
        <v>918</v>
      </c>
      <c r="J123" s="442" t="s">
        <v>692</v>
      </c>
      <c r="K123" s="454">
        <v>10000</v>
      </c>
      <c r="L123" s="452"/>
    </row>
    <row r="124" spans="1:12" s="444" customFormat="1" ht="19.5" customHeight="1" x14ac:dyDescent="0.15">
      <c r="A124" s="440">
        <v>118</v>
      </c>
      <c r="B124" s="453" t="s">
        <v>742</v>
      </c>
      <c r="C124" s="440" t="s">
        <v>690</v>
      </c>
      <c r="D124" s="442" t="s">
        <v>691</v>
      </c>
      <c r="E124" s="451"/>
      <c r="F124" s="451"/>
      <c r="G124" s="452"/>
      <c r="H124" s="452"/>
      <c r="I124" s="453" t="s">
        <v>918</v>
      </c>
      <c r="J124" s="442" t="s">
        <v>692</v>
      </c>
      <c r="K124" s="454">
        <v>10000</v>
      </c>
      <c r="L124" s="452"/>
    </row>
    <row r="125" spans="1:12" s="444" customFormat="1" ht="19.5" customHeight="1" x14ac:dyDescent="0.15">
      <c r="A125" s="440">
        <v>119</v>
      </c>
      <c r="B125" s="453" t="s">
        <v>743</v>
      </c>
      <c r="C125" s="440" t="s">
        <v>690</v>
      </c>
      <c r="D125" s="442" t="s">
        <v>691</v>
      </c>
      <c r="E125" s="451"/>
      <c r="F125" s="451"/>
      <c r="G125" s="452"/>
      <c r="H125" s="452"/>
      <c r="I125" s="453" t="s">
        <v>916</v>
      </c>
      <c r="J125" s="442" t="s">
        <v>692</v>
      </c>
      <c r="K125" s="454">
        <v>30000</v>
      </c>
      <c r="L125" s="452"/>
    </row>
    <row r="126" spans="1:12" s="444" customFormat="1" ht="19.5" customHeight="1" x14ac:dyDescent="0.15">
      <c r="A126" s="440">
        <v>120</v>
      </c>
      <c r="B126" s="453" t="s">
        <v>744</v>
      </c>
      <c r="C126" s="440" t="s">
        <v>690</v>
      </c>
      <c r="D126" s="442" t="s">
        <v>691</v>
      </c>
      <c r="E126" s="451"/>
      <c r="F126" s="451"/>
      <c r="G126" s="452"/>
      <c r="H126" s="452"/>
      <c r="I126" s="453" t="s">
        <v>917</v>
      </c>
      <c r="J126" s="442" t="s">
        <v>692</v>
      </c>
      <c r="K126" s="454">
        <v>10000</v>
      </c>
      <c r="L126" s="452"/>
    </row>
    <row r="127" spans="1:12" s="444" customFormat="1" ht="19.5" customHeight="1" x14ac:dyDescent="0.15">
      <c r="A127" s="440">
        <v>121</v>
      </c>
      <c r="B127" s="453" t="s">
        <v>745</v>
      </c>
      <c r="C127" s="440" t="s">
        <v>690</v>
      </c>
      <c r="D127" s="442" t="s">
        <v>691</v>
      </c>
      <c r="E127" s="451"/>
      <c r="F127" s="451"/>
      <c r="G127" s="452"/>
      <c r="H127" s="452"/>
      <c r="I127" s="453" t="s">
        <v>928</v>
      </c>
      <c r="J127" s="442" t="s">
        <v>692</v>
      </c>
      <c r="K127" s="454">
        <v>10000</v>
      </c>
      <c r="L127" s="452"/>
    </row>
    <row r="128" spans="1:12" s="444" customFormat="1" ht="19.5" customHeight="1" x14ac:dyDescent="0.15">
      <c r="A128" s="440">
        <v>122</v>
      </c>
      <c r="B128" s="453" t="s">
        <v>746</v>
      </c>
      <c r="C128" s="440" t="s">
        <v>690</v>
      </c>
      <c r="D128" s="442" t="s">
        <v>691</v>
      </c>
      <c r="E128" s="451"/>
      <c r="F128" s="451"/>
      <c r="G128" s="452"/>
      <c r="H128" s="452"/>
      <c r="I128" s="453" t="s">
        <v>920</v>
      </c>
      <c r="J128" s="442" t="s">
        <v>692</v>
      </c>
      <c r="K128" s="454">
        <v>10000</v>
      </c>
      <c r="L128" s="452"/>
    </row>
    <row r="129" spans="1:12" s="444" customFormat="1" ht="19.5" customHeight="1" x14ac:dyDescent="0.15">
      <c r="A129" s="440">
        <v>123</v>
      </c>
      <c r="B129" s="453" t="s">
        <v>746</v>
      </c>
      <c r="C129" s="440" t="s">
        <v>690</v>
      </c>
      <c r="D129" s="442" t="s">
        <v>691</v>
      </c>
      <c r="E129" s="451"/>
      <c r="F129" s="451"/>
      <c r="G129" s="452"/>
      <c r="H129" s="452"/>
      <c r="I129" s="453" t="s">
        <v>920</v>
      </c>
      <c r="J129" s="442" t="s">
        <v>692</v>
      </c>
      <c r="K129" s="454">
        <v>10000</v>
      </c>
      <c r="L129" s="452"/>
    </row>
    <row r="130" spans="1:12" s="444" customFormat="1" ht="19.5" customHeight="1" x14ac:dyDescent="0.15">
      <c r="A130" s="440">
        <v>124</v>
      </c>
      <c r="B130" s="453" t="s">
        <v>747</v>
      </c>
      <c r="C130" s="440" t="s">
        <v>690</v>
      </c>
      <c r="D130" s="442" t="s">
        <v>691</v>
      </c>
      <c r="E130" s="451"/>
      <c r="F130" s="451"/>
      <c r="G130" s="452"/>
      <c r="H130" s="452"/>
      <c r="I130" s="453" t="s">
        <v>921</v>
      </c>
      <c r="J130" s="442" t="s">
        <v>692</v>
      </c>
      <c r="K130" s="454">
        <v>10000</v>
      </c>
      <c r="L130" s="452"/>
    </row>
    <row r="131" spans="1:12" s="444" customFormat="1" ht="19.5" customHeight="1" x14ac:dyDescent="0.15">
      <c r="A131" s="440">
        <v>125</v>
      </c>
      <c r="B131" s="453" t="s">
        <v>747</v>
      </c>
      <c r="C131" s="440" t="s">
        <v>690</v>
      </c>
      <c r="D131" s="442" t="s">
        <v>691</v>
      </c>
      <c r="E131" s="451"/>
      <c r="F131" s="451"/>
      <c r="G131" s="452"/>
      <c r="H131" s="452"/>
      <c r="I131" s="453" t="s">
        <v>923</v>
      </c>
      <c r="J131" s="442" t="s">
        <v>692</v>
      </c>
      <c r="K131" s="454">
        <v>20000</v>
      </c>
      <c r="L131" s="452"/>
    </row>
    <row r="132" spans="1:12" s="444" customFormat="1" ht="19.5" customHeight="1" x14ac:dyDescent="0.15">
      <c r="A132" s="440">
        <v>126</v>
      </c>
      <c r="B132" s="453" t="s">
        <v>748</v>
      </c>
      <c r="C132" s="440" t="s">
        <v>690</v>
      </c>
      <c r="D132" s="442" t="s">
        <v>691</v>
      </c>
      <c r="E132" s="451"/>
      <c r="F132" s="451"/>
      <c r="G132" s="452"/>
      <c r="H132" s="452"/>
      <c r="I132" s="453" t="s">
        <v>927</v>
      </c>
      <c r="J132" s="442" t="s">
        <v>692</v>
      </c>
      <c r="K132" s="454">
        <v>10000</v>
      </c>
      <c r="L132" s="452"/>
    </row>
    <row r="133" spans="1:12" s="444" customFormat="1" ht="19.5" customHeight="1" x14ac:dyDescent="0.15">
      <c r="A133" s="440">
        <v>127</v>
      </c>
      <c r="B133" s="453" t="s">
        <v>748</v>
      </c>
      <c r="C133" s="440" t="s">
        <v>690</v>
      </c>
      <c r="D133" s="442" t="s">
        <v>691</v>
      </c>
      <c r="E133" s="451"/>
      <c r="F133" s="451"/>
      <c r="G133" s="452"/>
      <c r="H133" s="452"/>
      <c r="I133" s="453" t="s">
        <v>933</v>
      </c>
      <c r="J133" s="442" t="s">
        <v>692</v>
      </c>
      <c r="K133" s="454">
        <v>50000</v>
      </c>
      <c r="L133" s="452"/>
    </row>
    <row r="134" spans="1:12" s="444" customFormat="1" ht="19.5" customHeight="1" x14ac:dyDescent="0.15">
      <c r="A134" s="440">
        <v>128</v>
      </c>
      <c r="B134" s="453" t="s">
        <v>748</v>
      </c>
      <c r="C134" s="440" t="s">
        <v>690</v>
      </c>
      <c r="D134" s="442" t="s">
        <v>691</v>
      </c>
      <c r="E134" s="451"/>
      <c r="F134" s="451"/>
      <c r="G134" s="452"/>
      <c r="H134" s="452"/>
      <c r="I134" s="453" t="s">
        <v>924</v>
      </c>
      <c r="J134" s="442" t="s">
        <v>692</v>
      </c>
      <c r="K134" s="454">
        <v>10000</v>
      </c>
      <c r="L134" s="452"/>
    </row>
    <row r="135" spans="1:12" s="444" customFormat="1" ht="19.5" customHeight="1" x14ac:dyDescent="0.15">
      <c r="A135" s="440">
        <v>129</v>
      </c>
      <c r="B135" s="453" t="s">
        <v>748</v>
      </c>
      <c r="C135" s="440" t="s">
        <v>690</v>
      </c>
      <c r="D135" s="442" t="s">
        <v>691</v>
      </c>
      <c r="E135" s="451"/>
      <c r="F135" s="451"/>
      <c r="G135" s="452"/>
      <c r="H135" s="452"/>
      <c r="I135" s="453" t="s">
        <v>920</v>
      </c>
      <c r="J135" s="442" t="s">
        <v>692</v>
      </c>
      <c r="K135" s="454">
        <v>10000</v>
      </c>
      <c r="L135" s="452"/>
    </row>
    <row r="136" spans="1:12" s="444" customFormat="1" ht="19.5" customHeight="1" x14ac:dyDescent="0.15">
      <c r="A136" s="440">
        <v>130</v>
      </c>
      <c r="B136" s="453" t="s">
        <v>748</v>
      </c>
      <c r="C136" s="440" t="s">
        <v>690</v>
      </c>
      <c r="D136" s="442" t="s">
        <v>691</v>
      </c>
      <c r="E136" s="451"/>
      <c r="F136" s="451"/>
      <c r="G136" s="452"/>
      <c r="H136" s="452"/>
      <c r="I136" s="453" t="s">
        <v>925</v>
      </c>
      <c r="J136" s="442" t="s">
        <v>692</v>
      </c>
      <c r="K136" s="454">
        <v>20000</v>
      </c>
      <c r="L136" s="452"/>
    </row>
    <row r="137" spans="1:12" s="444" customFormat="1" ht="19.5" customHeight="1" x14ac:dyDescent="0.15">
      <c r="A137" s="440">
        <v>131</v>
      </c>
      <c r="B137" s="453" t="s">
        <v>748</v>
      </c>
      <c r="C137" s="440" t="s">
        <v>690</v>
      </c>
      <c r="D137" s="442" t="s">
        <v>691</v>
      </c>
      <c r="E137" s="451"/>
      <c r="F137" s="451"/>
      <c r="G137" s="452"/>
      <c r="H137" s="452"/>
      <c r="I137" s="453" t="s">
        <v>923</v>
      </c>
      <c r="J137" s="442" t="s">
        <v>692</v>
      </c>
      <c r="K137" s="454">
        <v>10000</v>
      </c>
      <c r="L137" s="452"/>
    </row>
    <row r="138" spans="1:12" s="444" customFormat="1" ht="19.5" customHeight="1" x14ac:dyDescent="0.15">
      <c r="A138" s="440">
        <v>132</v>
      </c>
      <c r="B138" s="453" t="s">
        <v>749</v>
      </c>
      <c r="C138" s="440" t="s">
        <v>690</v>
      </c>
      <c r="D138" s="442" t="s">
        <v>691</v>
      </c>
      <c r="E138" s="451"/>
      <c r="F138" s="451"/>
      <c r="G138" s="452"/>
      <c r="H138" s="452"/>
      <c r="I138" s="453" t="s">
        <v>929</v>
      </c>
      <c r="J138" s="442" t="s">
        <v>692</v>
      </c>
      <c r="K138" s="454">
        <v>10000</v>
      </c>
      <c r="L138" s="452"/>
    </row>
    <row r="139" spans="1:12" s="444" customFormat="1" ht="19.5" customHeight="1" x14ac:dyDescent="0.15">
      <c r="A139" s="440">
        <v>133</v>
      </c>
      <c r="B139" s="453" t="s">
        <v>749</v>
      </c>
      <c r="C139" s="440" t="s">
        <v>690</v>
      </c>
      <c r="D139" s="442" t="s">
        <v>691</v>
      </c>
      <c r="E139" s="451"/>
      <c r="F139" s="451"/>
      <c r="G139" s="452"/>
      <c r="H139" s="452"/>
      <c r="I139" s="453" t="s">
        <v>928</v>
      </c>
      <c r="J139" s="442" t="s">
        <v>692</v>
      </c>
      <c r="K139" s="454">
        <v>10000</v>
      </c>
      <c r="L139" s="452"/>
    </row>
    <row r="140" spans="1:12" s="444" customFormat="1" ht="19.5" customHeight="1" x14ac:dyDescent="0.15">
      <c r="A140" s="440">
        <v>134</v>
      </c>
      <c r="B140" s="453" t="s">
        <v>750</v>
      </c>
      <c r="C140" s="440" t="s">
        <v>690</v>
      </c>
      <c r="D140" s="442" t="s">
        <v>691</v>
      </c>
      <c r="E140" s="451"/>
      <c r="F140" s="451"/>
      <c r="G140" s="452"/>
      <c r="H140" s="452"/>
      <c r="I140" s="453" t="s">
        <v>930</v>
      </c>
      <c r="J140" s="442" t="s">
        <v>692</v>
      </c>
      <c r="K140" s="454">
        <v>10000</v>
      </c>
      <c r="L140" s="452"/>
    </row>
    <row r="141" spans="1:12" s="444" customFormat="1" ht="19.5" customHeight="1" x14ac:dyDescent="0.15">
      <c r="A141" s="440">
        <v>135</v>
      </c>
      <c r="B141" s="453" t="s">
        <v>751</v>
      </c>
      <c r="C141" s="440" t="s">
        <v>690</v>
      </c>
      <c r="D141" s="442" t="s">
        <v>691</v>
      </c>
      <c r="E141" s="451"/>
      <c r="F141" s="451"/>
      <c r="G141" s="452"/>
      <c r="H141" s="452"/>
      <c r="I141" s="453" t="s">
        <v>931</v>
      </c>
      <c r="J141" s="442" t="s">
        <v>692</v>
      </c>
      <c r="K141" s="454">
        <v>10000</v>
      </c>
      <c r="L141" s="452"/>
    </row>
    <row r="142" spans="1:12" s="444" customFormat="1" ht="19.5" customHeight="1" x14ac:dyDescent="0.15">
      <c r="A142" s="440">
        <v>136</v>
      </c>
      <c r="B142" s="453" t="s">
        <v>751</v>
      </c>
      <c r="C142" s="440" t="s">
        <v>690</v>
      </c>
      <c r="D142" s="442" t="s">
        <v>691</v>
      </c>
      <c r="E142" s="451"/>
      <c r="F142" s="451"/>
      <c r="G142" s="452"/>
      <c r="H142" s="452"/>
      <c r="I142" s="453" t="s">
        <v>916</v>
      </c>
      <c r="J142" s="442" t="s">
        <v>692</v>
      </c>
      <c r="K142" s="454">
        <v>10000</v>
      </c>
      <c r="L142" s="452"/>
    </row>
    <row r="143" spans="1:12" s="444" customFormat="1" ht="19.5" customHeight="1" x14ac:dyDescent="0.15">
      <c r="A143" s="440">
        <v>137</v>
      </c>
      <c r="B143" s="453" t="s">
        <v>752</v>
      </c>
      <c r="C143" s="440" t="s">
        <v>690</v>
      </c>
      <c r="D143" s="442" t="s">
        <v>691</v>
      </c>
      <c r="E143" s="451"/>
      <c r="F143" s="451"/>
      <c r="G143" s="452"/>
      <c r="H143" s="452"/>
      <c r="I143" s="453" t="s">
        <v>916</v>
      </c>
      <c r="J143" s="442" t="s">
        <v>692</v>
      </c>
      <c r="K143" s="454">
        <v>10000</v>
      </c>
      <c r="L143" s="452"/>
    </row>
    <row r="144" spans="1:12" s="444" customFormat="1" ht="19.5" customHeight="1" x14ac:dyDescent="0.15">
      <c r="A144" s="440">
        <v>138</v>
      </c>
      <c r="B144" s="453" t="s">
        <v>752</v>
      </c>
      <c r="C144" s="440" t="s">
        <v>690</v>
      </c>
      <c r="D144" s="442" t="s">
        <v>691</v>
      </c>
      <c r="E144" s="451"/>
      <c r="F144" s="451"/>
      <c r="G144" s="452"/>
      <c r="H144" s="452"/>
      <c r="I144" s="453" t="s">
        <v>921</v>
      </c>
      <c r="J144" s="442" t="s">
        <v>692</v>
      </c>
      <c r="K144" s="454">
        <v>10000</v>
      </c>
      <c r="L144" s="452"/>
    </row>
    <row r="145" spans="1:12" s="444" customFormat="1" ht="19.5" customHeight="1" x14ac:dyDescent="0.15">
      <c r="A145" s="440">
        <v>139</v>
      </c>
      <c r="B145" s="453" t="s">
        <v>752</v>
      </c>
      <c r="C145" s="440" t="s">
        <v>690</v>
      </c>
      <c r="D145" s="442" t="s">
        <v>691</v>
      </c>
      <c r="E145" s="451"/>
      <c r="F145" s="451"/>
      <c r="G145" s="452"/>
      <c r="H145" s="452"/>
      <c r="I145" s="453" t="s">
        <v>918</v>
      </c>
      <c r="J145" s="442" t="s">
        <v>692</v>
      </c>
      <c r="K145" s="454">
        <v>10000</v>
      </c>
      <c r="L145" s="452"/>
    </row>
    <row r="146" spans="1:12" s="444" customFormat="1" ht="19.5" customHeight="1" x14ac:dyDescent="0.15">
      <c r="A146" s="440">
        <v>140</v>
      </c>
      <c r="B146" s="453" t="s">
        <v>753</v>
      </c>
      <c r="C146" s="440" t="s">
        <v>690</v>
      </c>
      <c r="D146" s="442" t="s">
        <v>691</v>
      </c>
      <c r="E146" s="451"/>
      <c r="F146" s="451"/>
      <c r="G146" s="452"/>
      <c r="H146" s="452"/>
      <c r="I146" s="441" t="s">
        <v>916</v>
      </c>
      <c r="J146" s="442" t="s">
        <v>692</v>
      </c>
      <c r="K146" s="445">
        <v>30000</v>
      </c>
      <c r="L146" s="452"/>
    </row>
    <row r="147" spans="1:12" s="444" customFormat="1" ht="19.5" customHeight="1" x14ac:dyDescent="0.15">
      <c r="A147" s="440">
        <v>141</v>
      </c>
      <c r="B147" s="453" t="s">
        <v>754</v>
      </c>
      <c r="C147" s="440" t="s">
        <v>690</v>
      </c>
      <c r="D147" s="442" t="s">
        <v>691</v>
      </c>
      <c r="E147" s="451"/>
      <c r="F147" s="451"/>
      <c r="G147" s="452"/>
      <c r="H147" s="452"/>
      <c r="I147" s="441" t="s">
        <v>917</v>
      </c>
      <c r="J147" s="442" t="s">
        <v>692</v>
      </c>
      <c r="K147" s="445">
        <v>10000</v>
      </c>
      <c r="L147" s="452"/>
    </row>
    <row r="148" spans="1:12" s="444" customFormat="1" ht="19.5" customHeight="1" x14ac:dyDescent="0.15">
      <c r="A148" s="440">
        <v>142</v>
      </c>
      <c r="B148" s="453" t="s">
        <v>755</v>
      </c>
      <c r="C148" s="440" t="s">
        <v>690</v>
      </c>
      <c r="D148" s="442" t="s">
        <v>691</v>
      </c>
      <c r="E148" s="451"/>
      <c r="F148" s="451"/>
      <c r="G148" s="452"/>
      <c r="H148" s="452"/>
      <c r="I148" s="441" t="s">
        <v>928</v>
      </c>
      <c r="J148" s="442" t="s">
        <v>692</v>
      </c>
      <c r="K148" s="445">
        <v>10000</v>
      </c>
      <c r="L148" s="452"/>
    </row>
    <row r="149" spans="1:12" s="444" customFormat="1" ht="19.5" customHeight="1" x14ac:dyDescent="0.15">
      <c r="A149" s="440">
        <v>143</v>
      </c>
      <c r="B149" s="453" t="s">
        <v>756</v>
      </c>
      <c r="C149" s="440" t="s">
        <v>690</v>
      </c>
      <c r="D149" s="442" t="s">
        <v>691</v>
      </c>
      <c r="E149" s="471"/>
      <c r="F149" s="471"/>
      <c r="G149" s="472"/>
      <c r="H149" s="472"/>
      <c r="I149" s="448" t="s">
        <v>920</v>
      </c>
      <c r="J149" s="442" t="s">
        <v>692</v>
      </c>
      <c r="K149" s="449">
        <v>10000</v>
      </c>
      <c r="L149" s="452"/>
    </row>
    <row r="150" spans="1:12" s="444" customFormat="1" ht="19.5" customHeight="1" x14ac:dyDescent="0.15">
      <c r="A150" s="440">
        <v>144</v>
      </c>
      <c r="B150" s="453" t="s">
        <v>756</v>
      </c>
      <c r="C150" s="440" t="s">
        <v>690</v>
      </c>
      <c r="D150" s="442" t="s">
        <v>691</v>
      </c>
      <c r="E150" s="451"/>
      <c r="F150" s="451"/>
      <c r="G150" s="452"/>
      <c r="H150" s="452"/>
      <c r="I150" s="453" t="s">
        <v>920</v>
      </c>
      <c r="J150" s="442" t="s">
        <v>692</v>
      </c>
      <c r="K150" s="454">
        <v>10000</v>
      </c>
      <c r="L150" s="452"/>
    </row>
    <row r="151" spans="1:12" s="444" customFormat="1" ht="19.5" customHeight="1" x14ac:dyDescent="0.15">
      <c r="A151" s="440">
        <v>145</v>
      </c>
      <c r="B151" s="453" t="s">
        <v>757</v>
      </c>
      <c r="C151" s="440" t="s">
        <v>690</v>
      </c>
      <c r="D151" s="442" t="s">
        <v>691</v>
      </c>
      <c r="E151" s="451"/>
      <c r="F151" s="451"/>
      <c r="G151" s="452"/>
      <c r="H151" s="452"/>
      <c r="I151" s="453" t="s">
        <v>921</v>
      </c>
      <c r="J151" s="442" t="s">
        <v>692</v>
      </c>
      <c r="K151" s="454">
        <v>10000</v>
      </c>
      <c r="L151" s="452"/>
    </row>
    <row r="152" spans="1:12" s="444" customFormat="1" ht="19.5" customHeight="1" x14ac:dyDescent="0.15">
      <c r="A152" s="440">
        <v>146</v>
      </c>
      <c r="B152" s="453" t="s">
        <v>757</v>
      </c>
      <c r="C152" s="440" t="s">
        <v>690</v>
      </c>
      <c r="D152" s="442" t="s">
        <v>691</v>
      </c>
      <c r="E152" s="451"/>
      <c r="F152" s="451"/>
      <c r="G152" s="452"/>
      <c r="H152" s="452"/>
      <c r="I152" s="453" t="s">
        <v>927</v>
      </c>
      <c r="J152" s="442" t="s">
        <v>692</v>
      </c>
      <c r="K152" s="454">
        <v>10000</v>
      </c>
      <c r="L152" s="452"/>
    </row>
    <row r="153" spans="1:12" s="444" customFormat="1" ht="19.5" customHeight="1" x14ac:dyDescent="0.15">
      <c r="A153" s="440">
        <v>147</v>
      </c>
      <c r="B153" s="453" t="s">
        <v>617</v>
      </c>
      <c r="C153" s="440" t="s">
        <v>690</v>
      </c>
      <c r="D153" s="442" t="s">
        <v>691</v>
      </c>
      <c r="E153" s="451"/>
      <c r="F153" s="451"/>
      <c r="G153" s="452"/>
      <c r="H153" s="452"/>
      <c r="I153" s="453" t="s">
        <v>920</v>
      </c>
      <c r="J153" s="442" t="s">
        <v>692</v>
      </c>
      <c r="K153" s="454">
        <v>10000</v>
      </c>
      <c r="L153" s="452"/>
    </row>
    <row r="154" spans="1:12" s="444" customFormat="1" ht="19.5" customHeight="1" x14ac:dyDescent="0.15">
      <c r="A154" s="440">
        <v>148</v>
      </c>
      <c r="B154" s="453" t="s">
        <v>617</v>
      </c>
      <c r="C154" s="440" t="s">
        <v>690</v>
      </c>
      <c r="D154" s="442" t="s">
        <v>691</v>
      </c>
      <c r="E154" s="451"/>
      <c r="F154" s="451"/>
      <c r="G154" s="452"/>
      <c r="H154" s="452"/>
      <c r="I154" s="453" t="s">
        <v>924</v>
      </c>
      <c r="J154" s="442" t="s">
        <v>692</v>
      </c>
      <c r="K154" s="454">
        <v>10000</v>
      </c>
      <c r="L154" s="452"/>
    </row>
    <row r="155" spans="1:12" s="444" customFormat="1" ht="19.5" customHeight="1" x14ac:dyDescent="0.15">
      <c r="A155" s="440">
        <v>149</v>
      </c>
      <c r="B155" s="453" t="s">
        <v>617</v>
      </c>
      <c r="C155" s="440" t="s">
        <v>690</v>
      </c>
      <c r="D155" s="442" t="s">
        <v>691</v>
      </c>
      <c r="E155" s="451"/>
      <c r="F155" s="451"/>
      <c r="G155" s="452"/>
      <c r="H155" s="452"/>
      <c r="I155" s="453" t="s">
        <v>922</v>
      </c>
      <c r="J155" s="442" t="s">
        <v>692</v>
      </c>
      <c r="K155" s="454">
        <v>50000</v>
      </c>
      <c r="L155" s="452"/>
    </row>
    <row r="156" spans="1:12" s="444" customFormat="1" ht="19.5" customHeight="1" x14ac:dyDescent="0.15">
      <c r="A156" s="440">
        <v>150</v>
      </c>
      <c r="B156" s="453" t="s">
        <v>617</v>
      </c>
      <c r="C156" s="440" t="s">
        <v>690</v>
      </c>
      <c r="D156" s="442" t="s">
        <v>691</v>
      </c>
      <c r="E156" s="451"/>
      <c r="F156" s="451"/>
      <c r="G156" s="452"/>
      <c r="H156" s="452"/>
      <c r="I156" s="453" t="s">
        <v>925</v>
      </c>
      <c r="J156" s="442" t="s">
        <v>692</v>
      </c>
      <c r="K156" s="454">
        <v>20000</v>
      </c>
      <c r="L156" s="452"/>
    </row>
    <row r="157" spans="1:12" s="444" customFormat="1" ht="19.5" customHeight="1" x14ac:dyDescent="0.15">
      <c r="A157" s="440">
        <v>151</v>
      </c>
      <c r="B157" s="453" t="s">
        <v>617</v>
      </c>
      <c r="C157" s="440" t="s">
        <v>690</v>
      </c>
      <c r="D157" s="442" t="s">
        <v>691</v>
      </c>
      <c r="E157" s="451"/>
      <c r="F157" s="451"/>
      <c r="G157" s="452"/>
      <c r="H157" s="452"/>
      <c r="I157" s="453" t="s">
        <v>923</v>
      </c>
      <c r="J157" s="442" t="s">
        <v>692</v>
      </c>
      <c r="K157" s="454">
        <v>20000</v>
      </c>
      <c r="L157" s="452"/>
    </row>
    <row r="158" spans="1:12" s="444" customFormat="1" ht="19.5" customHeight="1" x14ac:dyDescent="0.15">
      <c r="A158" s="440">
        <v>152</v>
      </c>
      <c r="B158" s="453" t="s">
        <v>617</v>
      </c>
      <c r="C158" s="440" t="s">
        <v>690</v>
      </c>
      <c r="D158" s="442" t="s">
        <v>691</v>
      </c>
      <c r="E158" s="451"/>
      <c r="F158" s="451"/>
      <c r="G158" s="452"/>
      <c r="H158" s="452"/>
      <c r="I158" s="453" t="s">
        <v>923</v>
      </c>
      <c r="J158" s="442" t="s">
        <v>692</v>
      </c>
      <c r="K158" s="454">
        <v>10000</v>
      </c>
      <c r="L158" s="452"/>
    </row>
    <row r="159" spans="1:12" s="444" customFormat="1" ht="19.5" customHeight="1" x14ac:dyDescent="0.15">
      <c r="A159" s="440">
        <v>153</v>
      </c>
      <c r="B159" s="453" t="s">
        <v>758</v>
      </c>
      <c r="C159" s="440" t="s">
        <v>690</v>
      </c>
      <c r="D159" s="442" t="s">
        <v>691</v>
      </c>
      <c r="E159" s="451"/>
      <c r="F159" s="451"/>
      <c r="G159" s="452"/>
      <c r="H159" s="452"/>
      <c r="I159" s="453" t="s">
        <v>929</v>
      </c>
      <c r="J159" s="442" t="s">
        <v>692</v>
      </c>
      <c r="K159" s="454">
        <v>10000</v>
      </c>
      <c r="L159" s="452"/>
    </row>
    <row r="160" spans="1:12" s="444" customFormat="1" ht="19.5" customHeight="1" x14ac:dyDescent="0.15">
      <c r="A160" s="440">
        <v>154</v>
      </c>
      <c r="B160" s="453" t="s">
        <v>758</v>
      </c>
      <c r="C160" s="440" t="s">
        <v>690</v>
      </c>
      <c r="D160" s="442" t="s">
        <v>691</v>
      </c>
      <c r="E160" s="451"/>
      <c r="F160" s="451"/>
      <c r="G160" s="452"/>
      <c r="H160" s="452"/>
      <c r="I160" s="453" t="s">
        <v>928</v>
      </c>
      <c r="J160" s="442" t="s">
        <v>692</v>
      </c>
      <c r="K160" s="454">
        <v>10000</v>
      </c>
      <c r="L160" s="452"/>
    </row>
    <row r="161" spans="1:12" s="444" customFormat="1" ht="19.5" customHeight="1" x14ac:dyDescent="0.15">
      <c r="A161" s="440">
        <v>155</v>
      </c>
      <c r="B161" s="453" t="s">
        <v>759</v>
      </c>
      <c r="C161" s="440" t="s">
        <v>690</v>
      </c>
      <c r="D161" s="442" t="s">
        <v>691</v>
      </c>
      <c r="E161" s="451"/>
      <c r="F161" s="451"/>
      <c r="G161" s="452"/>
      <c r="H161" s="452"/>
      <c r="I161" s="453" t="s">
        <v>918</v>
      </c>
      <c r="J161" s="442" t="s">
        <v>692</v>
      </c>
      <c r="K161" s="454">
        <v>10000</v>
      </c>
      <c r="L161" s="452"/>
    </row>
    <row r="162" spans="1:12" s="444" customFormat="1" ht="19.5" customHeight="1" x14ac:dyDescent="0.15">
      <c r="A162" s="440">
        <v>156</v>
      </c>
      <c r="B162" s="453" t="s">
        <v>760</v>
      </c>
      <c r="C162" s="440" t="s">
        <v>690</v>
      </c>
      <c r="D162" s="442" t="s">
        <v>691</v>
      </c>
      <c r="E162" s="451"/>
      <c r="F162" s="451"/>
      <c r="G162" s="452"/>
      <c r="H162" s="452"/>
      <c r="I162" s="453" t="s">
        <v>930</v>
      </c>
      <c r="J162" s="442" t="s">
        <v>692</v>
      </c>
      <c r="K162" s="454">
        <v>10000</v>
      </c>
      <c r="L162" s="452"/>
    </row>
    <row r="163" spans="1:12" s="444" customFormat="1" ht="19.5" customHeight="1" x14ac:dyDescent="0.15">
      <c r="A163" s="440">
        <v>157</v>
      </c>
      <c r="B163" s="453" t="s">
        <v>760</v>
      </c>
      <c r="C163" s="440" t="s">
        <v>690</v>
      </c>
      <c r="D163" s="442" t="s">
        <v>691</v>
      </c>
      <c r="E163" s="451"/>
      <c r="F163" s="451"/>
      <c r="G163" s="452"/>
      <c r="H163" s="452"/>
      <c r="I163" s="453" t="s">
        <v>916</v>
      </c>
      <c r="J163" s="442" t="s">
        <v>692</v>
      </c>
      <c r="K163" s="454">
        <v>10000</v>
      </c>
      <c r="L163" s="452"/>
    </row>
    <row r="164" spans="1:12" s="444" customFormat="1" ht="19.5" customHeight="1" x14ac:dyDescent="0.15">
      <c r="A164" s="440">
        <v>158</v>
      </c>
      <c r="B164" s="453" t="s">
        <v>761</v>
      </c>
      <c r="C164" s="440" t="s">
        <v>690</v>
      </c>
      <c r="D164" s="442" t="s">
        <v>691</v>
      </c>
      <c r="E164" s="451"/>
      <c r="F164" s="451"/>
      <c r="G164" s="452"/>
      <c r="H164" s="452"/>
      <c r="I164" s="453" t="s">
        <v>921</v>
      </c>
      <c r="J164" s="442" t="s">
        <v>692</v>
      </c>
      <c r="K164" s="454">
        <v>10000</v>
      </c>
      <c r="L164" s="452"/>
    </row>
    <row r="165" spans="1:12" s="444" customFormat="1" ht="19.5" customHeight="1" x14ac:dyDescent="0.15">
      <c r="A165" s="440">
        <v>159</v>
      </c>
      <c r="B165" s="453" t="s">
        <v>762</v>
      </c>
      <c r="C165" s="440" t="s">
        <v>690</v>
      </c>
      <c r="D165" s="442" t="s">
        <v>691</v>
      </c>
      <c r="E165" s="451"/>
      <c r="F165" s="451"/>
      <c r="G165" s="452"/>
      <c r="H165" s="452"/>
      <c r="I165" s="453" t="s">
        <v>916</v>
      </c>
      <c r="J165" s="442" t="s">
        <v>692</v>
      </c>
      <c r="K165" s="454">
        <v>10000</v>
      </c>
      <c r="L165" s="452"/>
    </row>
    <row r="166" spans="1:12" s="444" customFormat="1" ht="19.5" customHeight="1" x14ac:dyDescent="0.15">
      <c r="A166" s="440">
        <v>160</v>
      </c>
      <c r="B166" s="453" t="s">
        <v>762</v>
      </c>
      <c r="C166" s="440" t="s">
        <v>690</v>
      </c>
      <c r="D166" s="442" t="s">
        <v>691</v>
      </c>
      <c r="E166" s="451"/>
      <c r="F166" s="451"/>
      <c r="G166" s="452"/>
      <c r="H166" s="452"/>
      <c r="I166" s="453" t="s">
        <v>931</v>
      </c>
      <c r="J166" s="442" t="s">
        <v>692</v>
      </c>
      <c r="K166" s="454">
        <v>10000</v>
      </c>
      <c r="L166" s="452"/>
    </row>
    <row r="167" spans="1:12" s="444" customFormat="1" ht="19.5" customHeight="1" x14ac:dyDescent="0.15">
      <c r="A167" s="440">
        <v>161</v>
      </c>
      <c r="B167" s="453" t="s">
        <v>763</v>
      </c>
      <c r="C167" s="440" t="s">
        <v>690</v>
      </c>
      <c r="D167" s="442" t="s">
        <v>691</v>
      </c>
      <c r="E167" s="451"/>
      <c r="F167" s="451"/>
      <c r="G167" s="452"/>
      <c r="H167" s="452"/>
      <c r="I167" s="453" t="s">
        <v>916</v>
      </c>
      <c r="J167" s="442" t="s">
        <v>692</v>
      </c>
      <c r="K167" s="459">
        <v>30000</v>
      </c>
      <c r="L167" s="452"/>
    </row>
    <row r="168" spans="1:12" s="444" customFormat="1" ht="19.5" customHeight="1" x14ac:dyDescent="0.15">
      <c r="A168" s="440">
        <v>162</v>
      </c>
      <c r="B168" s="453" t="s">
        <v>764</v>
      </c>
      <c r="C168" s="440" t="s">
        <v>690</v>
      </c>
      <c r="D168" s="442" t="s">
        <v>691</v>
      </c>
      <c r="E168" s="451"/>
      <c r="F168" s="451"/>
      <c r="G168" s="452"/>
      <c r="H168" s="452"/>
      <c r="I168" s="453" t="s">
        <v>917</v>
      </c>
      <c r="J168" s="442" t="s">
        <v>692</v>
      </c>
      <c r="K168" s="459">
        <v>10000</v>
      </c>
      <c r="L168" s="452"/>
    </row>
    <row r="169" spans="1:12" s="444" customFormat="1" ht="19.5" customHeight="1" x14ac:dyDescent="0.15">
      <c r="A169" s="440">
        <v>163</v>
      </c>
      <c r="B169" s="453" t="s">
        <v>765</v>
      </c>
      <c r="C169" s="440" t="s">
        <v>690</v>
      </c>
      <c r="D169" s="442" t="s">
        <v>691</v>
      </c>
      <c r="E169" s="451"/>
      <c r="F169" s="451"/>
      <c r="G169" s="452"/>
      <c r="H169" s="452"/>
      <c r="I169" s="453" t="s">
        <v>928</v>
      </c>
      <c r="J169" s="442" t="s">
        <v>692</v>
      </c>
      <c r="K169" s="459">
        <v>10000</v>
      </c>
      <c r="L169" s="452"/>
    </row>
    <row r="170" spans="1:12" s="444" customFormat="1" ht="19.5" customHeight="1" x14ac:dyDescent="0.15">
      <c r="A170" s="440">
        <v>164</v>
      </c>
      <c r="B170" s="453" t="s">
        <v>766</v>
      </c>
      <c r="C170" s="440" t="s">
        <v>690</v>
      </c>
      <c r="D170" s="442" t="s">
        <v>691</v>
      </c>
      <c r="E170" s="451"/>
      <c r="F170" s="451"/>
      <c r="G170" s="452"/>
      <c r="H170" s="452"/>
      <c r="I170" s="453" t="s">
        <v>920</v>
      </c>
      <c r="J170" s="442" t="s">
        <v>692</v>
      </c>
      <c r="K170" s="459">
        <v>10000</v>
      </c>
      <c r="L170" s="452"/>
    </row>
    <row r="171" spans="1:12" s="444" customFormat="1" ht="19.5" customHeight="1" x14ac:dyDescent="0.15">
      <c r="A171" s="440">
        <v>165</v>
      </c>
      <c r="B171" s="453" t="s">
        <v>766</v>
      </c>
      <c r="C171" s="440" t="s">
        <v>690</v>
      </c>
      <c r="D171" s="442" t="s">
        <v>691</v>
      </c>
      <c r="E171" s="451"/>
      <c r="F171" s="451"/>
      <c r="G171" s="452"/>
      <c r="H171" s="452"/>
      <c r="I171" s="453" t="s">
        <v>920</v>
      </c>
      <c r="J171" s="442" t="s">
        <v>692</v>
      </c>
      <c r="K171" s="459">
        <v>10000</v>
      </c>
      <c r="L171" s="452"/>
    </row>
    <row r="172" spans="1:12" s="444" customFormat="1" ht="19.5" customHeight="1" x14ac:dyDescent="0.15">
      <c r="A172" s="440">
        <v>166</v>
      </c>
      <c r="B172" s="453" t="s">
        <v>767</v>
      </c>
      <c r="C172" s="440" t="s">
        <v>690</v>
      </c>
      <c r="D172" s="442" t="s">
        <v>691</v>
      </c>
      <c r="E172" s="451"/>
      <c r="F172" s="451"/>
      <c r="G172" s="452"/>
      <c r="H172" s="452"/>
      <c r="I172" s="453" t="s">
        <v>923</v>
      </c>
      <c r="J172" s="442" t="s">
        <v>692</v>
      </c>
      <c r="K172" s="459">
        <v>10000</v>
      </c>
      <c r="L172" s="452"/>
    </row>
    <row r="173" spans="1:12" s="444" customFormat="1" ht="19.5" customHeight="1" x14ac:dyDescent="0.15">
      <c r="A173" s="440">
        <v>167</v>
      </c>
      <c r="B173" s="453" t="s">
        <v>767</v>
      </c>
      <c r="C173" s="440" t="s">
        <v>690</v>
      </c>
      <c r="D173" s="442" t="s">
        <v>691</v>
      </c>
      <c r="E173" s="451"/>
      <c r="F173" s="451"/>
      <c r="G173" s="452"/>
      <c r="H173" s="452"/>
      <c r="I173" s="453" t="s">
        <v>918</v>
      </c>
      <c r="J173" s="442" t="s">
        <v>692</v>
      </c>
      <c r="K173" s="459">
        <v>10000</v>
      </c>
      <c r="L173" s="452"/>
    </row>
    <row r="174" spans="1:12" s="444" customFormat="1" ht="19.5" customHeight="1" x14ac:dyDescent="0.15">
      <c r="A174" s="440">
        <v>168</v>
      </c>
      <c r="B174" s="453" t="s">
        <v>768</v>
      </c>
      <c r="C174" s="440" t="s">
        <v>690</v>
      </c>
      <c r="D174" s="442" t="s">
        <v>691</v>
      </c>
      <c r="E174" s="451"/>
      <c r="F174" s="451"/>
      <c r="G174" s="452"/>
      <c r="H174" s="452"/>
      <c r="I174" s="453" t="s">
        <v>921</v>
      </c>
      <c r="J174" s="442" t="s">
        <v>692</v>
      </c>
      <c r="K174" s="459">
        <v>10000</v>
      </c>
      <c r="L174" s="452"/>
    </row>
    <row r="175" spans="1:12" s="444" customFormat="1" ht="19.5" customHeight="1" x14ac:dyDescent="0.15">
      <c r="A175" s="440">
        <v>169</v>
      </c>
      <c r="B175" s="453" t="s">
        <v>768</v>
      </c>
      <c r="C175" s="440" t="s">
        <v>690</v>
      </c>
      <c r="D175" s="442" t="s">
        <v>691</v>
      </c>
      <c r="E175" s="451"/>
      <c r="F175" s="451"/>
      <c r="G175" s="452"/>
      <c r="H175" s="452"/>
      <c r="I175" s="453" t="s">
        <v>929</v>
      </c>
      <c r="J175" s="442" t="s">
        <v>692</v>
      </c>
      <c r="K175" s="459">
        <v>10000</v>
      </c>
      <c r="L175" s="452"/>
    </row>
    <row r="176" spans="1:12" s="444" customFormat="1" ht="19.5" customHeight="1" x14ac:dyDescent="0.15">
      <c r="A176" s="440">
        <v>170</v>
      </c>
      <c r="B176" s="453" t="s">
        <v>769</v>
      </c>
      <c r="C176" s="440" t="s">
        <v>690</v>
      </c>
      <c r="D176" s="442" t="s">
        <v>691</v>
      </c>
      <c r="E176" s="451"/>
      <c r="F176" s="451"/>
      <c r="G176" s="452"/>
      <c r="H176" s="452"/>
      <c r="I176" s="453" t="s">
        <v>923</v>
      </c>
      <c r="J176" s="442" t="s">
        <v>692</v>
      </c>
      <c r="K176" s="459">
        <v>20000</v>
      </c>
      <c r="L176" s="452"/>
    </row>
    <row r="177" spans="1:12" s="444" customFormat="1" ht="19.5" customHeight="1" x14ac:dyDescent="0.15">
      <c r="A177" s="440">
        <v>171</v>
      </c>
      <c r="B177" s="453" t="s">
        <v>769</v>
      </c>
      <c r="C177" s="440" t="s">
        <v>690</v>
      </c>
      <c r="D177" s="442" t="s">
        <v>691</v>
      </c>
      <c r="E177" s="451"/>
      <c r="F177" s="451"/>
      <c r="G177" s="452"/>
      <c r="H177" s="452"/>
      <c r="I177" s="453" t="s">
        <v>924</v>
      </c>
      <c r="J177" s="442" t="s">
        <v>692</v>
      </c>
      <c r="K177" s="459">
        <v>10000</v>
      </c>
      <c r="L177" s="452"/>
    </row>
    <row r="178" spans="1:12" s="444" customFormat="1" ht="19.5" customHeight="1" x14ac:dyDescent="0.15">
      <c r="A178" s="440">
        <v>172</v>
      </c>
      <c r="B178" s="453" t="s">
        <v>769</v>
      </c>
      <c r="C178" s="440" t="s">
        <v>690</v>
      </c>
      <c r="D178" s="442" t="s">
        <v>691</v>
      </c>
      <c r="E178" s="451"/>
      <c r="F178" s="451"/>
      <c r="G178" s="452"/>
      <c r="H178" s="452"/>
      <c r="I178" s="453" t="s">
        <v>928</v>
      </c>
      <c r="J178" s="442" t="s">
        <v>692</v>
      </c>
      <c r="K178" s="459">
        <v>10000</v>
      </c>
      <c r="L178" s="452"/>
    </row>
    <row r="179" spans="1:12" s="444" customFormat="1" ht="19.5" customHeight="1" x14ac:dyDescent="0.15">
      <c r="A179" s="440">
        <v>173</v>
      </c>
      <c r="B179" s="453" t="s">
        <v>769</v>
      </c>
      <c r="C179" s="440" t="s">
        <v>690</v>
      </c>
      <c r="D179" s="442" t="s">
        <v>691</v>
      </c>
      <c r="E179" s="451"/>
      <c r="F179" s="451"/>
      <c r="G179" s="452"/>
      <c r="H179" s="452"/>
      <c r="I179" s="453" t="s">
        <v>922</v>
      </c>
      <c r="J179" s="442" t="s">
        <v>692</v>
      </c>
      <c r="K179" s="459">
        <v>50000</v>
      </c>
      <c r="L179" s="452"/>
    </row>
    <row r="180" spans="1:12" s="444" customFormat="1" ht="19.5" customHeight="1" x14ac:dyDescent="0.15">
      <c r="A180" s="440">
        <v>174</v>
      </c>
      <c r="B180" s="453" t="s">
        <v>769</v>
      </c>
      <c r="C180" s="440" t="s">
        <v>690</v>
      </c>
      <c r="D180" s="442" t="s">
        <v>691</v>
      </c>
      <c r="E180" s="451"/>
      <c r="F180" s="451"/>
      <c r="G180" s="452"/>
      <c r="H180" s="452"/>
      <c r="I180" s="453" t="s">
        <v>920</v>
      </c>
      <c r="J180" s="442" t="s">
        <v>692</v>
      </c>
      <c r="K180" s="459">
        <v>10000</v>
      </c>
      <c r="L180" s="452"/>
    </row>
    <row r="181" spans="1:12" s="444" customFormat="1" ht="19.5" customHeight="1" x14ac:dyDescent="0.15">
      <c r="A181" s="440">
        <v>175</v>
      </c>
      <c r="B181" s="453" t="s">
        <v>769</v>
      </c>
      <c r="C181" s="440" t="s">
        <v>690</v>
      </c>
      <c r="D181" s="442" t="s">
        <v>691</v>
      </c>
      <c r="E181" s="451"/>
      <c r="F181" s="451"/>
      <c r="G181" s="452"/>
      <c r="H181" s="452"/>
      <c r="I181" s="453" t="s">
        <v>927</v>
      </c>
      <c r="J181" s="442" t="s">
        <v>692</v>
      </c>
      <c r="K181" s="459">
        <v>10000</v>
      </c>
      <c r="L181" s="452"/>
    </row>
    <row r="182" spans="1:12" s="444" customFormat="1" ht="19.5" customHeight="1" x14ac:dyDescent="0.15">
      <c r="A182" s="440">
        <v>176</v>
      </c>
      <c r="B182" s="453" t="s">
        <v>769</v>
      </c>
      <c r="C182" s="440" t="s">
        <v>690</v>
      </c>
      <c r="D182" s="442" t="s">
        <v>691</v>
      </c>
      <c r="E182" s="451"/>
      <c r="F182" s="451"/>
      <c r="G182" s="452"/>
      <c r="H182" s="452"/>
      <c r="I182" s="453" t="s">
        <v>925</v>
      </c>
      <c r="J182" s="442" t="s">
        <v>692</v>
      </c>
      <c r="K182" s="459">
        <v>20000</v>
      </c>
      <c r="L182" s="452"/>
    </row>
    <row r="183" spans="1:12" s="444" customFormat="1" ht="19.5" customHeight="1" x14ac:dyDescent="0.15">
      <c r="A183" s="440">
        <v>177</v>
      </c>
      <c r="B183" s="453" t="s">
        <v>770</v>
      </c>
      <c r="C183" s="440" t="s">
        <v>690</v>
      </c>
      <c r="D183" s="442" t="s">
        <v>691</v>
      </c>
      <c r="E183" s="451"/>
      <c r="F183" s="451"/>
      <c r="G183" s="452"/>
      <c r="H183" s="452"/>
      <c r="I183" s="453" t="s">
        <v>930</v>
      </c>
      <c r="J183" s="442" t="s">
        <v>692</v>
      </c>
      <c r="K183" s="459">
        <v>10000</v>
      </c>
      <c r="L183" s="452"/>
    </row>
    <row r="184" spans="1:12" s="444" customFormat="1" ht="19.5" customHeight="1" x14ac:dyDescent="0.15">
      <c r="A184" s="440">
        <v>178</v>
      </c>
      <c r="B184" s="453" t="s">
        <v>771</v>
      </c>
      <c r="C184" s="440" t="s">
        <v>690</v>
      </c>
      <c r="D184" s="442" t="s">
        <v>691</v>
      </c>
      <c r="E184" s="451"/>
      <c r="F184" s="451"/>
      <c r="G184" s="452"/>
      <c r="H184" s="452"/>
      <c r="I184" s="453" t="s">
        <v>916</v>
      </c>
      <c r="J184" s="442" t="s">
        <v>692</v>
      </c>
      <c r="K184" s="459">
        <v>10000</v>
      </c>
      <c r="L184" s="452"/>
    </row>
    <row r="185" spans="1:12" s="444" customFormat="1" ht="19.5" customHeight="1" x14ac:dyDescent="0.15">
      <c r="A185" s="440">
        <v>179</v>
      </c>
      <c r="B185" s="453" t="s">
        <v>771</v>
      </c>
      <c r="C185" s="440" t="s">
        <v>690</v>
      </c>
      <c r="D185" s="442" t="s">
        <v>691</v>
      </c>
      <c r="E185" s="451"/>
      <c r="F185" s="451"/>
      <c r="G185" s="452"/>
      <c r="H185" s="452"/>
      <c r="I185" s="453" t="s">
        <v>921</v>
      </c>
      <c r="J185" s="442" t="s">
        <v>692</v>
      </c>
      <c r="K185" s="459">
        <v>10000</v>
      </c>
      <c r="L185" s="452"/>
    </row>
    <row r="186" spans="1:12" s="444" customFormat="1" ht="19.5" customHeight="1" x14ac:dyDescent="0.15">
      <c r="A186" s="440">
        <v>180</v>
      </c>
      <c r="B186" s="453" t="s">
        <v>772</v>
      </c>
      <c r="C186" s="440" t="s">
        <v>690</v>
      </c>
      <c r="D186" s="442" t="s">
        <v>691</v>
      </c>
      <c r="E186" s="451"/>
      <c r="F186" s="451"/>
      <c r="G186" s="452"/>
      <c r="H186" s="452"/>
      <c r="I186" s="453" t="s">
        <v>931</v>
      </c>
      <c r="J186" s="442" t="s">
        <v>692</v>
      </c>
      <c r="K186" s="459">
        <v>10000</v>
      </c>
      <c r="L186" s="452"/>
    </row>
    <row r="187" spans="1:12" s="444" customFormat="1" ht="19.5" customHeight="1" x14ac:dyDescent="0.15">
      <c r="A187" s="440">
        <v>181</v>
      </c>
      <c r="B187" s="453" t="s">
        <v>772</v>
      </c>
      <c r="C187" s="440" t="s">
        <v>690</v>
      </c>
      <c r="D187" s="442" t="s">
        <v>691</v>
      </c>
      <c r="E187" s="451"/>
      <c r="F187" s="451"/>
      <c r="G187" s="452"/>
      <c r="H187" s="452"/>
      <c r="I187" s="453" t="s">
        <v>916</v>
      </c>
      <c r="J187" s="442" t="s">
        <v>692</v>
      </c>
      <c r="K187" s="459">
        <v>10000</v>
      </c>
      <c r="L187" s="452"/>
    </row>
    <row r="188" spans="1:12" s="444" customFormat="1" ht="19.5" customHeight="1" x14ac:dyDescent="0.15">
      <c r="A188" s="440">
        <v>182</v>
      </c>
      <c r="B188" s="453" t="s">
        <v>773</v>
      </c>
      <c r="C188" s="440" t="s">
        <v>690</v>
      </c>
      <c r="D188" s="442" t="s">
        <v>691</v>
      </c>
      <c r="E188" s="451"/>
      <c r="F188" s="451"/>
      <c r="G188" s="452"/>
      <c r="H188" s="452"/>
      <c r="I188" s="453" t="s">
        <v>918</v>
      </c>
      <c r="J188" s="442" t="s">
        <v>692</v>
      </c>
      <c r="K188" s="459">
        <v>10000</v>
      </c>
      <c r="L188" s="452"/>
    </row>
    <row r="189" spans="1:12" s="444" customFormat="1" ht="19.5" customHeight="1" x14ac:dyDescent="0.15">
      <c r="A189" s="440">
        <v>183</v>
      </c>
      <c r="B189" s="453" t="s">
        <v>774</v>
      </c>
      <c r="C189" s="440" t="s">
        <v>690</v>
      </c>
      <c r="D189" s="442" t="s">
        <v>691</v>
      </c>
      <c r="E189" s="451"/>
      <c r="F189" s="451"/>
      <c r="G189" s="452"/>
      <c r="H189" s="452"/>
      <c r="I189" s="453" t="s">
        <v>916</v>
      </c>
      <c r="J189" s="442" t="s">
        <v>692</v>
      </c>
      <c r="K189" s="459">
        <v>30000</v>
      </c>
      <c r="L189" s="452"/>
    </row>
    <row r="190" spans="1:12" s="444" customFormat="1" ht="19.5" customHeight="1" x14ac:dyDescent="0.15">
      <c r="A190" s="440">
        <v>184</v>
      </c>
      <c r="B190" s="453" t="s">
        <v>775</v>
      </c>
      <c r="C190" s="440" t="s">
        <v>690</v>
      </c>
      <c r="D190" s="442" t="s">
        <v>691</v>
      </c>
      <c r="E190" s="451"/>
      <c r="F190" s="451"/>
      <c r="G190" s="452"/>
      <c r="H190" s="452"/>
      <c r="I190" s="453" t="s">
        <v>918</v>
      </c>
      <c r="J190" s="442" t="s">
        <v>692</v>
      </c>
      <c r="K190" s="459">
        <v>10000</v>
      </c>
      <c r="L190" s="452"/>
    </row>
    <row r="191" spans="1:12" s="444" customFormat="1" ht="19.5" customHeight="1" x14ac:dyDescent="0.15">
      <c r="A191" s="440">
        <v>185</v>
      </c>
      <c r="B191" s="453" t="s">
        <v>775</v>
      </c>
      <c r="C191" s="440" t="s">
        <v>690</v>
      </c>
      <c r="D191" s="442" t="s">
        <v>691</v>
      </c>
      <c r="E191" s="451"/>
      <c r="F191" s="451"/>
      <c r="G191" s="452"/>
      <c r="H191" s="452"/>
      <c r="I191" s="453" t="s">
        <v>917</v>
      </c>
      <c r="J191" s="442" t="s">
        <v>692</v>
      </c>
      <c r="K191" s="459">
        <v>10000</v>
      </c>
      <c r="L191" s="452"/>
    </row>
    <row r="192" spans="1:12" s="444" customFormat="1" ht="19.5" customHeight="1" x14ac:dyDescent="0.15">
      <c r="A192" s="440">
        <v>186</v>
      </c>
      <c r="B192" s="453" t="s">
        <v>776</v>
      </c>
      <c r="C192" s="440" t="s">
        <v>690</v>
      </c>
      <c r="D192" s="442" t="s">
        <v>691</v>
      </c>
      <c r="E192" s="451"/>
      <c r="F192" s="451"/>
      <c r="G192" s="452"/>
      <c r="H192" s="452"/>
      <c r="I192" s="453" t="s">
        <v>920</v>
      </c>
      <c r="J192" s="442" t="s">
        <v>692</v>
      </c>
      <c r="K192" s="459">
        <v>10000</v>
      </c>
      <c r="L192" s="452"/>
    </row>
    <row r="193" spans="1:12" s="444" customFormat="1" ht="19.5" customHeight="1" x14ac:dyDescent="0.15">
      <c r="A193" s="440">
        <v>187</v>
      </c>
      <c r="B193" s="453" t="s">
        <v>776</v>
      </c>
      <c r="C193" s="440" t="s">
        <v>690</v>
      </c>
      <c r="D193" s="442" t="s">
        <v>691</v>
      </c>
      <c r="E193" s="451"/>
      <c r="F193" s="451"/>
      <c r="G193" s="452"/>
      <c r="H193" s="452"/>
      <c r="I193" s="453" t="s">
        <v>920</v>
      </c>
      <c r="J193" s="442" t="s">
        <v>692</v>
      </c>
      <c r="K193" s="459">
        <v>10000</v>
      </c>
      <c r="L193" s="452"/>
    </row>
    <row r="194" spans="1:12" s="444" customFormat="1" ht="19.5" customHeight="1" x14ac:dyDescent="0.15">
      <c r="A194" s="440">
        <v>188</v>
      </c>
      <c r="B194" s="453" t="s">
        <v>777</v>
      </c>
      <c r="C194" s="440" t="s">
        <v>690</v>
      </c>
      <c r="D194" s="442" t="s">
        <v>691</v>
      </c>
      <c r="E194" s="451"/>
      <c r="F194" s="451"/>
      <c r="G194" s="452"/>
      <c r="H194" s="452"/>
      <c r="I194" s="453" t="s">
        <v>928</v>
      </c>
      <c r="J194" s="442" t="s">
        <v>692</v>
      </c>
      <c r="K194" s="459">
        <v>10000</v>
      </c>
      <c r="L194" s="452"/>
    </row>
    <row r="195" spans="1:12" s="444" customFormat="1" ht="19.5" customHeight="1" x14ac:dyDescent="0.15">
      <c r="A195" s="440">
        <v>189</v>
      </c>
      <c r="B195" s="453" t="s">
        <v>777</v>
      </c>
      <c r="C195" s="440" t="s">
        <v>690</v>
      </c>
      <c r="D195" s="442" t="s">
        <v>691</v>
      </c>
      <c r="E195" s="451"/>
      <c r="F195" s="451"/>
      <c r="G195" s="452"/>
      <c r="H195" s="452"/>
      <c r="I195" s="453" t="s">
        <v>923</v>
      </c>
      <c r="J195" s="442" t="s">
        <v>692</v>
      </c>
      <c r="K195" s="459">
        <v>10000</v>
      </c>
      <c r="L195" s="452"/>
    </row>
    <row r="196" spans="1:12" s="444" customFormat="1" ht="19.5" customHeight="1" x14ac:dyDescent="0.15">
      <c r="A196" s="440">
        <v>190</v>
      </c>
      <c r="B196" s="453" t="s">
        <v>778</v>
      </c>
      <c r="C196" s="440" t="s">
        <v>690</v>
      </c>
      <c r="D196" s="442" t="s">
        <v>691</v>
      </c>
      <c r="E196" s="451"/>
      <c r="F196" s="451"/>
      <c r="G196" s="452"/>
      <c r="H196" s="452"/>
      <c r="I196" s="453" t="s">
        <v>934</v>
      </c>
      <c r="J196" s="442" t="s">
        <v>692</v>
      </c>
      <c r="K196" s="459">
        <v>10000</v>
      </c>
      <c r="L196" s="452"/>
    </row>
    <row r="197" spans="1:12" s="444" customFormat="1" ht="19.5" customHeight="1" x14ac:dyDescent="0.15">
      <c r="A197" s="440">
        <v>191</v>
      </c>
      <c r="B197" s="453" t="s">
        <v>778</v>
      </c>
      <c r="C197" s="440" t="s">
        <v>690</v>
      </c>
      <c r="D197" s="442" t="s">
        <v>691</v>
      </c>
      <c r="E197" s="451"/>
      <c r="F197" s="451"/>
      <c r="G197" s="452"/>
      <c r="H197" s="452"/>
      <c r="I197" s="453" t="s">
        <v>920</v>
      </c>
      <c r="J197" s="442" t="s">
        <v>692</v>
      </c>
      <c r="K197" s="459">
        <v>10000</v>
      </c>
      <c r="L197" s="452"/>
    </row>
    <row r="198" spans="1:12" s="444" customFormat="1" ht="19.5" customHeight="1" x14ac:dyDescent="0.15">
      <c r="A198" s="440">
        <v>192</v>
      </c>
      <c r="B198" s="453" t="s">
        <v>779</v>
      </c>
      <c r="C198" s="440" t="s">
        <v>690</v>
      </c>
      <c r="D198" s="442" t="s">
        <v>691</v>
      </c>
      <c r="E198" s="451"/>
      <c r="F198" s="451"/>
      <c r="G198" s="452"/>
      <c r="H198" s="452"/>
      <c r="I198" s="453" t="s">
        <v>925</v>
      </c>
      <c r="J198" s="442" t="s">
        <v>692</v>
      </c>
      <c r="K198" s="459">
        <v>20000</v>
      </c>
      <c r="L198" s="452"/>
    </row>
    <row r="199" spans="1:12" s="444" customFormat="1" ht="19.5" customHeight="1" x14ac:dyDescent="0.15">
      <c r="A199" s="440">
        <v>193</v>
      </c>
      <c r="B199" s="453" t="s">
        <v>779</v>
      </c>
      <c r="C199" s="440" t="s">
        <v>690</v>
      </c>
      <c r="D199" s="442" t="s">
        <v>691</v>
      </c>
      <c r="E199" s="451"/>
      <c r="F199" s="451"/>
      <c r="G199" s="452"/>
      <c r="H199" s="452"/>
      <c r="I199" s="453" t="s">
        <v>922</v>
      </c>
      <c r="J199" s="442" t="s">
        <v>692</v>
      </c>
      <c r="K199" s="459">
        <v>50000</v>
      </c>
      <c r="L199" s="452"/>
    </row>
    <row r="200" spans="1:12" s="444" customFormat="1" ht="19.5" customHeight="1" x14ac:dyDescent="0.15">
      <c r="A200" s="440">
        <v>194</v>
      </c>
      <c r="B200" s="453" t="s">
        <v>779</v>
      </c>
      <c r="C200" s="440" t="s">
        <v>690</v>
      </c>
      <c r="D200" s="442" t="s">
        <v>691</v>
      </c>
      <c r="E200" s="451"/>
      <c r="F200" s="451"/>
      <c r="G200" s="452"/>
      <c r="H200" s="452"/>
      <c r="I200" s="453" t="s">
        <v>928</v>
      </c>
      <c r="J200" s="442" t="s">
        <v>692</v>
      </c>
      <c r="K200" s="459">
        <v>10000</v>
      </c>
      <c r="L200" s="452"/>
    </row>
    <row r="201" spans="1:12" s="444" customFormat="1" ht="19.5" customHeight="1" x14ac:dyDescent="0.15">
      <c r="A201" s="440">
        <v>195</v>
      </c>
      <c r="B201" s="453" t="s">
        <v>779</v>
      </c>
      <c r="C201" s="440" t="s">
        <v>690</v>
      </c>
      <c r="D201" s="442" t="s">
        <v>691</v>
      </c>
      <c r="E201" s="451"/>
      <c r="F201" s="451"/>
      <c r="G201" s="452"/>
      <c r="H201" s="452"/>
      <c r="I201" s="453" t="s">
        <v>927</v>
      </c>
      <c r="J201" s="442" t="s">
        <v>692</v>
      </c>
      <c r="K201" s="459">
        <v>10000</v>
      </c>
      <c r="L201" s="452"/>
    </row>
    <row r="202" spans="1:12" s="444" customFormat="1" ht="19.5" customHeight="1" x14ac:dyDescent="0.15">
      <c r="A202" s="440">
        <v>196</v>
      </c>
      <c r="B202" s="453" t="s">
        <v>779</v>
      </c>
      <c r="C202" s="440" t="s">
        <v>690</v>
      </c>
      <c r="D202" s="442" t="s">
        <v>691</v>
      </c>
      <c r="E202" s="451"/>
      <c r="F202" s="451"/>
      <c r="G202" s="452"/>
      <c r="H202" s="452"/>
      <c r="I202" s="453" t="s">
        <v>923</v>
      </c>
      <c r="J202" s="442" t="s">
        <v>692</v>
      </c>
      <c r="K202" s="459">
        <v>20000</v>
      </c>
      <c r="L202" s="452"/>
    </row>
    <row r="203" spans="1:12" s="444" customFormat="1" ht="19.5" customHeight="1" x14ac:dyDescent="0.15">
      <c r="A203" s="440">
        <v>197</v>
      </c>
      <c r="B203" s="453" t="s">
        <v>779</v>
      </c>
      <c r="C203" s="440" t="s">
        <v>690</v>
      </c>
      <c r="D203" s="442" t="s">
        <v>691</v>
      </c>
      <c r="E203" s="451"/>
      <c r="F203" s="451"/>
      <c r="G203" s="452"/>
      <c r="H203" s="452"/>
      <c r="I203" s="453" t="s">
        <v>924</v>
      </c>
      <c r="J203" s="442" t="s">
        <v>692</v>
      </c>
      <c r="K203" s="459">
        <v>10000</v>
      </c>
      <c r="L203" s="452"/>
    </row>
    <row r="204" spans="1:12" s="444" customFormat="1" ht="19.5" customHeight="1" x14ac:dyDescent="0.15">
      <c r="A204" s="440">
        <v>198</v>
      </c>
      <c r="B204" s="453" t="s">
        <v>779</v>
      </c>
      <c r="C204" s="440" t="s">
        <v>690</v>
      </c>
      <c r="D204" s="442" t="s">
        <v>691</v>
      </c>
      <c r="E204" s="451"/>
      <c r="F204" s="451"/>
      <c r="G204" s="452"/>
      <c r="H204" s="452"/>
      <c r="I204" s="453" t="s">
        <v>929</v>
      </c>
      <c r="J204" s="442" t="s">
        <v>692</v>
      </c>
      <c r="K204" s="459">
        <v>10000</v>
      </c>
      <c r="L204" s="452"/>
    </row>
    <row r="205" spans="1:12" s="444" customFormat="1" ht="19.5" customHeight="1" x14ac:dyDescent="0.15">
      <c r="A205" s="440">
        <v>199</v>
      </c>
      <c r="B205" s="453" t="s">
        <v>780</v>
      </c>
      <c r="C205" s="440" t="s">
        <v>690</v>
      </c>
      <c r="D205" s="442" t="s">
        <v>691</v>
      </c>
      <c r="E205" s="451"/>
      <c r="F205" s="451"/>
      <c r="G205" s="452"/>
      <c r="H205" s="452"/>
      <c r="I205" s="453" t="s">
        <v>930</v>
      </c>
      <c r="J205" s="442" t="s">
        <v>692</v>
      </c>
      <c r="K205" s="459">
        <v>10000</v>
      </c>
      <c r="L205" s="452"/>
    </row>
    <row r="206" spans="1:12" s="444" customFormat="1" ht="19.5" customHeight="1" x14ac:dyDescent="0.15">
      <c r="A206" s="440">
        <v>200</v>
      </c>
      <c r="B206" s="453" t="s">
        <v>781</v>
      </c>
      <c r="C206" s="440" t="s">
        <v>690</v>
      </c>
      <c r="D206" s="442" t="s">
        <v>691</v>
      </c>
      <c r="E206" s="451"/>
      <c r="F206" s="451"/>
      <c r="G206" s="452"/>
      <c r="H206" s="452"/>
      <c r="I206" s="453" t="s">
        <v>916</v>
      </c>
      <c r="J206" s="442" t="s">
        <v>692</v>
      </c>
      <c r="K206" s="459">
        <v>10000</v>
      </c>
      <c r="L206" s="452"/>
    </row>
    <row r="207" spans="1:12" s="444" customFormat="1" ht="19.5" customHeight="1" x14ac:dyDescent="0.15">
      <c r="A207" s="440">
        <v>201</v>
      </c>
      <c r="B207" s="453" t="s">
        <v>781</v>
      </c>
      <c r="C207" s="440" t="s">
        <v>690</v>
      </c>
      <c r="D207" s="442" t="s">
        <v>691</v>
      </c>
      <c r="E207" s="451"/>
      <c r="F207" s="451"/>
      <c r="G207" s="452"/>
      <c r="H207" s="452"/>
      <c r="I207" s="453" t="s">
        <v>931</v>
      </c>
      <c r="J207" s="442" t="s">
        <v>692</v>
      </c>
      <c r="K207" s="459">
        <v>10000</v>
      </c>
      <c r="L207" s="452"/>
    </row>
    <row r="208" spans="1:12" s="444" customFormat="1" ht="19.5" customHeight="1" x14ac:dyDescent="0.15">
      <c r="A208" s="440">
        <v>202</v>
      </c>
      <c r="B208" s="453" t="s">
        <v>782</v>
      </c>
      <c r="C208" s="440" t="s">
        <v>690</v>
      </c>
      <c r="D208" s="442" t="s">
        <v>691</v>
      </c>
      <c r="E208" s="451"/>
      <c r="F208" s="451"/>
      <c r="G208" s="452"/>
      <c r="H208" s="452"/>
      <c r="I208" s="453" t="s">
        <v>935</v>
      </c>
      <c r="J208" s="442" t="s">
        <v>692</v>
      </c>
      <c r="K208" s="459">
        <v>10000</v>
      </c>
      <c r="L208" s="452"/>
    </row>
    <row r="209" spans="1:12" s="444" customFormat="1" ht="19.5" customHeight="1" x14ac:dyDescent="0.15">
      <c r="A209" s="440">
        <v>203</v>
      </c>
      <c r="B209" s="453" t="s">
        <v>782</v>
      </c>
      <c r="C209" s="440" t="s">
        <v>690</v>
      </c>
      <c r="D209" s="442" t="s">
        <v>691</v>
      </c>
      <c r="E209" s="451"/>
      <c r="F209" s="451"/>
      <c r="G209" s="452"/>
      <c r="H209" s="452"/>
      <c r="I209" s="453" t="s">
        <v>921</v>
      </c>
      <c r="J209" s="442" t="s">
        <v>692</v>
      </c>
      <c r="K209" s="459">
        <v>10000</v>
      </c>
      <c r="L209" s="452"/>
    </row>
    <row r="210" spans="1:12" s="444" customFormat="1" ht="19.5" customHeight="1" x14ac:dyDescent="0.15">
      <c r="A210" s="440">
        <v>204</v>
      </c>
      <c r="B210" s="453" t="s">
        <v>783</v>
      </c>
      <c r="C210" s="440" t="s">
        <v>690</v>
      </c>
      <c r="D210" s="442" t="s">
        <v>691</v>
      </c>
      <c r="E210" s="451"/>
      <c r="F210" s="451"/>
      <c r="G210" s="452"/>
      <c r="H210" s="452"/>
      <c r="I210" s="453" t="s">
        <v>918</v>
      </c>
      <c r="J210" s="442" t="s">
        <v>692</v>
      </c>
      <c r="K210" s="459">
        <v>10000</v>
      </c>
      <c r="L210" s="452"/>
    </row>
    <row r="211" spans="1:12" s="444" customFormat="1" ht="19.5" customHeight="1" x14ac:dyDescent="0.15">
      <c r="A211" s="440">
        <v>205</v>
      </c>
      <c r="B211" s="453" t="s">
        <v>784</v>
      </c>
      <c r="C211" s="440" t="s">
        <v>690</v>
      </c>
      <c r="D211" s="442" t="s">
        <v>691</v>
      </c>
      <c r="E211" s="451"/>
      <c r="F211" s="451"/>
      <c r="G211" s="452"/>
      <c r="H211" s="452"/>
      <c r="I211" s="453" t="s">
        <v>916</v>
      </c>
      <c r="J211" s="442" t="s">
        <v>692</v>
      </c>
      <c r="K211" s="459">
        <v>30000</v>
      </c>
      <c r="L211" s="452"/>
    </row>
    <row r="212" spans="1:12" s="444" customFormat="1" ht="19.5" customHeight="1" x14ac:dyDescent="0.15">
      <c r="A212" s="440">
        <v>206</v>
      </c>
      <c r="B212" s="453" t="s">
        <v>785</v>
      </c>
      <c r="C212" s="440" t="s">
        <v>690</v>
      </c>
      <c r="D212" s="442" t="s">
        <v>691</v>
      </c>
      <c r="E212" s="451"/>
      <c r="F212" s="451"/>
      <c r="G212" s="452"/>
      <c r="H212" s="452"/>
      <c r="I212" s="453" t="s">
        <v>917</v>
      </c>
      <c r="J212" s="442" t="s">
        <v>692</v>
      </c>
      <c r="K212" s="459">
        <v>10000</v>
      </c>
      <c r="L212" s="452"/>
    </row>
    <row r="213" spans="1:12" s="444" customFormat="1" ht="19.5" customHeight="1" x14ac:dyDescent="0.15">
      <c r="A213" s="440">
        <v>207</v>
      </c>
      <c r="B213" s="453" t="s">
        <v>786</v>
      </c>
      <c r="C213" s="440" t="s">
        <v>690</v>
      </c>
      <c r="D213" s="442" t="s">
        <v>691</v>
      </c>
      <c r="E213" s="451"/>
      <c r="F213" s="451"/>
      <c r="G213" s="452"/>
      <c r="H213" s="452"/>
      <c r="I213" s="453" t="s">
        <v>928</v>
      </c>
      <c r="J213" s="442" t="s">
        <v>692</v>
      </c>
      <c r="K213" s="459">
        <v>10000</v>
      </c>
      <c r="L213" s="452"/>
    </row>
    <row r="214" spans="1:12" s="444" customFormat="1" ht="19.5" customHeight="1" x14ac:dyDescent="0.15">
      <c r="A214" s="440">
        <v>208</v>
      </c>
      <c r="B214" s="453" t="s">
        <v>787</v>
      </c>
      <c r="C214" s="440" t="s">
        <v>690</v>
      </c>
      <c r="D214" s="442" t="s">
        <v>691</v>
      </c>
      <c r="E214" s="451"/>
      <c r="F214" s="451"/>
      <c r="G214" s="452"/>
      <c r="H214" s="452"/>
      <c r="I214" s="453" t="s">
        <v>920</v>
      </c>
      <c r="J214" s="442" t="s">
        <v>692</v>
      </c>
      <c r="K214" s="459">
        <v>10000</v>
      </c>
      <c r="L214" s="452"/>
    </row>
    <row r="215" spans="1:12" s="444" customFormat="1" ht="19.5" customHeight="1" x14ac:dyDescent="0.15">
      <c r="A215" s="440">
        <v>209</v>
      </c>
      <c r="B215" s="453" t="s">
        <v>787</v>
      </c>
      <c r="C215" s="440" t="s">
        <v>690</v>
      </c>
      <c r="D215" s="442" t="s">
        <v>691</v>
      </c>
      <c r="E215" s="451"/>
      <c r="F215" s="451"/>
      <c r="G215" s="452"/>
      <c r="H215" s="452"/>
      <c r="I215" s="453" t="s">
        <v>920</v>
      </c>
      <c r="J215" s="442" t="s">
        <v>692</v>
      </c>
      <c r="K215" s="459">
        <v>10000</v>
      </c>
      <c r="L215" s="452"/>
    </row>
    <row r="216" spans="1:12" s="444" customFormat="1" ht="19.5" customHeight="1" x14ac:dyDescent="0.15">
      <c r="A216" s="440">
        <v>210</v>
      </c>
      <c r="B216" s="453" t="s">
        <v>788</v>
      </c>
      <c r="C216" s="440" t="s">
        <v>690</v>
      </c>
      <c r="D216" s="442" t="s">
        <v>691</v>
      </c>
      <c r="E216" s="451"/>
      <c r="F216" s="451"/>
      <c r="G216" s="452"/>
      <c r="H216" s="452"/>
      <c r="I216" s="453" t="s">
        <v>918</v>
      </c>
      <c r="J216" s="442" t="s">
        <v>692</v>
      </c>
      <c r="K216" s="459">
        <v>10000</v>
      </c>
      <c r="L216" s="452"/>
    </row>
    <row r="217" spans="1:12" s="444" customFormat="1" ht="19.5" customHeight="1" x14ac:dyDescent="0.15">
      <c r="A217" s="440">
        <v>211</v>
      </c>
      <c r="B217" s="453" t="s">
        <v>789</v>
      </c>
      <c r="C217" s="440" t="s">
        <v>690</v>
      </c>
      <c r="D217" s="442" t="s">
        <v>691</v>
      </c>
      <c r="E217" s="451"/>
      <c r="F217" s="451"/>
      <c r="G217" s="452"/>
      <c r="H217" s="452"/>
      <c r="I217" s="453" t="s">
        <v>921</v>
      </c>
      <c r="J217" s="442" t="s">
        <v>692</v>
      </c>
      <c r="K217" s="459">
        <v>10000</v>
      </c>
      <c r="L217" s="452"/>
    </row>
    <row r="218" spans="1:12" s="444" customFormat="1" ht="19.5" customHeight="1" x14ac:dyDescent="0.15">
      <c r="A218" s="440">
        <v>212</v>
      </c>
      <c r="B218" s="453" t="s">
        <v>789</v>
      </c>
      <c r="C218" s="440" t="s">
        <v>690</v>
      </c>
      <c r="D218" s="442" t="s">
        <v>691</v>
      </c>
      <c r="E218" s="451"/>
      <c r="F218" s="451"/>
      <c r="G218" s="452"/>
      <c r="H218" s="452"/>
      <c r="I218" s="453" t="s">
        <v>925</v>
      </c>
      <c r="J218" s="442" t="s">
        <v>692</v>
      </c>
      <c r="K218" s="459">
        <v>20000</v>
      </c>
      <c r="L218" s="452"/>
    </row>
    <row r="219" spans="1:12" s="444" customFormat="1" ht="19.5" customHeight="1" x14ac:dyDescent="0.15">
      <c r="A219" s="440">
        <v>213</v>
      </c>
      <c r="B219" s="453" t="s">
        <v>618</v>
      </c>
      <c r="C219" s="440" t="s">
        <v>690</v>
      </c>
      <c r="D219" s="442" t="s">
        <v>691</v>
      </c>
      <c r="E219" s="451"/>
      <c r="F219" s="451"/>
      <c r="G219" s="452"/>
      <c r="H219" s="452"/>
      <c r="I219" s="453" t="s">
        <v>922</v>
      </c>
      <c r="J219" s="442" t="s">
        <v>692</v>
      </c>
      <c r="K219" s="459">
        <v>50000</v>
      </c>
      <c r="L219" s="452"/>
    </row>
    <row r="220" spans="1:12" s="444" customFormat="1" ht="19.5" customHeight="1" x14ac:dyDescent="0.15">
      <c r="A220" s="440">
        <v>214</v>
      </c>
      <c r="B220" s="453" t="s">
        <v>618</v>
      </c>
      <c r="C220" s="440" t="s">
        <v>690</v>
      </c>
      <c r="D220" s="442" t="s">
        <v>691</v>
      </c>
      <c r="E220" s="451"/>
      <c r="F220" s="451"/>
      <c r="G220" s="452"/>
      <c r="H220" s="452"/>
      <c r="I220" s="453" t="s">
        <v>923</v>
      </c>
      <c r="J220" s="442" t="s">
        <v>692</v>
      </c>
      <c r="K220" s="459">
        <v>20000</v>
      </c>
      <c r="L220" s="452"/>
    </row>
    <row r="221" spans="1:12" s="444" customFormat="1" ht="19.5" customHeight="1" x14ac:dyDescent="0.15">
      <c r="A221" s="440">
        <v>215</v>
      </c>
      <c r="B221" s="453" t="s">
        <v>618</v>
      </c>
      <c r="C221" s="440" t="s">
        <v>690</v>
      </c>
      <c r="D221" s="442" t="s">
        <v>691</v>
      </c>
      <c r="E221" s="451"/>
      <c r="F221" s="451"/>
      <c r="G221" s="452"/>
      <c r="H221" s="452"/>
      <c r="I221" s="453" t="s">
        <v>927</v>
      </c>
      <c r="J221" s="442" t="s">
        <v>692</v>
      </c>
      <c r="K221" s="459">
        <v>10000</v>
      </c>
      <c r="L221" s="452"/>
    </row>
    <row r="222" spans="1:12" s="444" customFormat="1" ht="19.5" customHeight="1" x14ac:dyDescent="0.15">
      <c r="A222" s="440">
        <v>216</v>
      </c>
      <c r="B222" s="453" t="s">
        <v>618</v>
      </c>
      <c r="C222" s="440" t="s">
        <v>690</v>
      </c>
      <c r="D222" s="442" t="s">
        <v>691</v>
      </c>
      <c r="E222" s="451"/>
      <c r="F222" s="451"/>
      <c r="G222" s="452"/>
      <c r="H222" s="452"/>
      <c r="I222" s="453" t="s">
        <v>920</v>
      </c>
      <c r="J222" s="442" t="s">
        <v>692</v>
      </c>
      <c r="K222" s="459">
        <v>10000</v>
      </c>
      <c r="L222" s="452"/>
    </row>
    <row r="223" spans="1:12" s="444" customFormat="1" ht="19.5" customHeight="1" x14ac:dyDescent="0.15">
      <c r="A223" s="440">
        <v>217</v>
      </c>
      <c r="B223" s="453" t="s">
        <v>618</v>
      </c>
      <c r="C223" s="440" t="s">
        <v>690</v>
      </c>
      <c r="D223" s="442" t="s">
        <v>691</v>
      </c>
      <c r="E223" s="451"/>
      <c r="F223" s="451"/>
      <c r="G223" s="452"/>
      <c r="H223" s="452"/>
      <c r="I223" s="453" t="s">
        <v>924</v>
      </c>
      <c r="J223" s="442" t="s">
        <v>692</v>
      </c>
      <c r="K223" s="459">
        <v>10000</v>
      </c>
      <c r="L223" s="452"/>
    </row>
    <row r="224" spans="1:12" s="444" customFormat="1" ht="19.5" customHeight="1" x14ac:dyDescent="0.15">
      <c r="A224" s="440">
        <v>218</v>
      </c>
      <c r="B224" s="453" t="s">
        <v>618</v>
      </c>
      <c r="C224" s="440" t="s">
        <v>690</v>
      </c>
      <c r="D224" s="442" t="s">
        <v>691</v>
      </c>
      <c r="E224" s="451"/>
      <c r="F224" s="451"/>
      <c r="G224" s="452"/>
      <c r="H224" s="452"/>
      <c r="I224" s="456" t="s">
        <v>923</v>
      </c>
      <c r="J224" s="442" t="s">
        <v>692</v>
      </c>
      <c r="K224" s="478">
        <v>10000</v>
      </c>
      <c r="L224" s="452"/>
    </row>
    <row r="225" spans="1:12" s="444" customFormat="1" ht="19.5" customHeight="1" x14ac:dyDescent="0.15">
      <c r="A225" s="440">
        <v>219</v>
      </c>
      <c r="B225" s="453" t="s">
        <v>790</v>
      </c>
      <c r="C225" s="440" t="s">
        <v>690</v>
      </c>
      <c r="D225" s="442" t="s">
        <v>691</v>
      </c>
      <c r="E225" s="451"/>
      <c r="F225" s="451"/>
      <c r="G225" s="452"/>
      <c r="H225" s="452"/>
      <c r="I225" s="456" t="s">
        <v>929</v>
      </c>
      <c r="J225" s="442" t="s">
        <v>692</v>
      </c>
      <c r="K225" s="478">
        <v>10000</v>
      </c>
      <c r="L225" s="452"/>
    </row>
    <row r="226" spans="1:12" s="444" customFormat="1" ht="19.5" customHeight="1" x14ac:dyDescent="0.15">
      <c r="A226" s="440">
        <v>220</v>
      </c>
      <c r="B226" s="453" t="s">
        <v>791</v>
      </c>
      <c r="C226" s="440" t="s">
        <v>690</v>
      </c>
      <c r="D226" s="442" t="s">
        <v>691</v>
      </c>
      <c r="E226" s="451"/>
      <c r="F226" s="451"/>
      <c r="G226" s="452"/>
      <c r="H226" s="452"/>
      <c r="I226" s="456" t="s">
        <v>928</v>
      </c>
      <c r="J226" s="442" t="s">
        <v>692</v>
      </c>
      <c r="K226" s="478">
        <v>10000</v>
      </c>
      <c r="L226" s="452"/>
    </row>
    <row r="227" spans="1:12" s="444" customFormat="1" ht="19.5" customHeight="1" x14ac:dyDescent="0.15">
      <c r="A227" s="440">
        <v>221</v>
      </c>
      <c r="B227" s="453" t="s">
        <v>792</v>
      </c>
      <c r="C227" s="440" t="s">
        <v>690</v>
      </c>
      <c r="D227" s="442" t="s">
        <v>691</v>
      </c>
      <c r="E227" s="451"/>
      <c r="F227" s="451"/>
      <c r="G227" s="452"/>
      <c r="H227" s="452"/>
      <c r="I227" s="456" t="s">
        <v>916</v>
      </c>
      <c r="J227" s="442" t="s">
        <v>692</v>
      </c>
      <c r="K227" s="478">
        <v>10000</v>
      </c>
      <c r="L227" s="452"/>
    </row>
    <row r="228" spans="1:12" s="444" customFormat="1" ht="19.5" customHeight="1" x14ac:dyDescent="0.15">
      <c r="A228" s="440">
        <v>222</v>
      </c>
      <c r="B228" s="453" t="s">
        <v>792</v>
      </c>
      <c r="C228" s="440" t="s">
        <v>690</v>
      </c>
      <c r="D228" s="442" t="s">
        <v>691</v>
      </c>
      <c r="E228" s="451"/>
      <c r="F228" s="451"/>
      <c r="G228" s="452"/>
      <c r="H228" s="452"/>
      <c r="I228" s="456" t="s">
        <v>921</v>
      </c>
      <c r="J228" s="457" t="s">
        <v>692</v>
      </c>
      <c r="K228" s="478">
        <v>10000</v>
      </c>
      <c r="L228" s="452"/>
    </row>
    <row r="229" spans="1:12" s="444" customFormat="1" ht="19.5" customHeight="1" x14ac:dyDescent="0.15">
      <c r="A229" s="440">
        <v>223</v>
      </c>
      <c r="B229" s="453" t="s">
        <v>793</v>
      </c>
      <c r="C229" s="440" t="s">
        <v>690</v>
      </c>
      <c r="D229" s="442" t="s">
        <v>691</v>
      </c>
      <c r="E229" s="451"/>
      <c r="F229" s="451"/>
      <c r="G229" s="452"/>
      <c r="H229" s="452"/>
      <c r="I229" s="453" t="s">
        <v>931</v>
      </c>
      <c r="J229" s="457" t="s">
        <v>692</v>
      </c>
      <c r="K229" s="459">
        <v>10000</v>
      </c>
      <c r="L229" s="452"/>
    </row>
    <row r="230" spans="1:12" s="444" customFormat="1" ht="19.5" customHeight="1" x14ac:dyDescent="0.15">
      <c r="A230" s="440">
        <v>224</v>
      </c>
      <c r="B230" s="453" t="s">
        <v>793</v>
      </c>
      <c r="C230" s="440" t="s">
        <v>690</v>
      </c>
      <c r="D230" s="442" t="s">
        <v>691</v>
      </c>
      <c r="E230" s="451"/>
      <c r="F230" s="451"/>
      <c r="G230" s="452"/>
      <c r="H230" s="452"/>
      <c r="I230" s="453" t="s">
        <v>916</v>
      </c>
      <c r="J230" s="457" t="s">
        <v>692</v>
      </c>
      <c r="K230" s="459">
        <v>10000</v>
      </c>
      <c r="L230" s="452"/>
    </row>
    <row r="231" spans="1:12" s="444" customFormat="1" ht="19.5" customHeight="1" x14ac:dyDescent="0.15">
      <c r="A231" s="440">
        <v>225</v>
      </c>
      <c r="B231" s="453" t="s">
        <v>793</v>
      </c>
      <c r="C231" s="440" t="s">
        <v>690</v>
      </c>
      <c r="D231" s="442" t="s">
        <v>691</v>
      </c>
      <c r="E231" s="451"/>
      <c r="F231" s="451"/>
      <c r="G231" s="452"/>
      <c r="H231" s="452"/>
      <c r="I231" s="453" t="s">
        <v>930</v>
      </c>
      <c r="J231" s="457" t="s">
        <v>692</v>
      </c>
      <c r="K231" s="459">
        <v>10000</v>
      </c>
      <c r="L231" s="452"/>
    </row>
    <row r="232" spans="1:12" s="444" customFormat="1" ht="19.5" customHeight="1" x14ac:dyDescent="0.15">
      <c r="A232" s="440">
        <v>226</v>
      </c>
      <c r="B232" s="453" t="s">
        <v>794</v>
      </c>
      <c r="C232" s="440" t="s">
        <v>690</v>
      </c>
      <c r="D232" s="442" t="s">
        <v>691</v>
      </c>
      <c r="E232" s="451"/>
      <c r="F232" s="451"/>
      <c r="G232" s="452"/>
      <c r="H232" s="452"/>
      <c r="I232" s="453" t="s">
        <v>918</v>
      </c>
      <c r="J232" s="442" t="s">
        <v>692</v>
      </c>
      <c r="K232" s="459">
        <v>10000</v>
      </c>
      <c r="L232" s="452"/>
    </row>
    <row r="233" spans="1:12" s="444" customFormat="1" ht="19.5" customHeight="1" x14ac:dyDescent="0.15">
      <c r="A233" s="440">
        <v>227</v>
      </c>
      <c r="B233" s="453" t="s">
        <v>795</v>
      </c>
      <c r="C233" s="440" t="s">
        <v>690</v>
      </c>
      <c r="D233" s="442" t="s">
        <v>691</v>
      </c>
      <c r="E233" s="451"/>
      <c r="F233" s="451"/>
      <c r="G233" s="452"/>
      <c r="H233" s="452"/>
      <c r="I233" s="453" t="s">
        <v>916</v>
      </c>
      <c r="J233" s="442" t="s">
        <v>692</v>
      </c>
      <c r="K233" s="459">
        <v>30000</v>
      </c>
      <c r="L233" s="452"/>
    </row>
    <row r="234" spans="1:12" s="444" customFormat="1" ht="19.5" customHeight="1" x14ac:dyDescent="0.15">
      <c r="A234" s="440">
        <v>228</v>
      </c>
      <c r="B234" s="453" t="s">
        <v>796</v>
      </c>
      <c r="C234" s="440" t="s">
        <v>690</v>
      </c>
      <c r="D234" s="442" t="s">
        <v>691</v>
      </c>
      <c r="E234" s="451"/>
      <c r="F234" s="451"/>
      <c r="G234" s="452"/>
      <c r="H234" s="452"/>
      <c r="I234" s="453" t="s">
        <v>917</v>
      </c>
      <c r="J234" s="442" t="s">
        <v>692</v>
      </c>
      <c r="K234" s="459">
        <v>10000</v>
      </c>
      <c r="L234" s="452"/>
    </row>
    <row r="235" spans="1:12" s="444" customFormat="1" ht="19.5" customHeight="1" x14ac:dyDescent="0.15">
      <c r="A235" s="440">
        <v>229</v>
      </c>
      <c r="B235" s="453" t="s">
        <v>797</v>
      </c>
      <c r="C235" s="440" t="s">
        <v>690</v>
      </c>
      <c r="D235" s="442" t="s">
        <v>691</v>
      </c>
      <c r="E235" s="451"/>
      <c r="F235" s="451"/>
      <c r="G235" s="452"/>
      <c r="H235" s="452"/>
      <c r="I235" s="453" t="s">
        <v>936</v>
      </c>
      <c r="J235" s="442" t="s">
        <v>692</v>
      </c>
      <c r="K235" s="459">
        <v>150000</v>
      </c>
      <c r="L235" s="452"/>
    </row>
    <row r="236" spans="1:12" s="444" customFormat="1" ht="19.5" customHeight="1" x14ac:dyDescent="0.15">
      <c r="A236" s="440">
        <v>230</v>
      </c>
      <c r="B236" s="453" t="s">
        <v>798</v>
      </c>
      <c r="C236" s="440" t="s">
        <v>690</v>
      </c>
      <c r="D236" s="442" t="s">
        <v>691</v>
      </c>
      <c r="E236" s="451"/>
      <c r="F236" s="451"/>
      <c r="G236" s="452"/>
      <c r="H236" s="452"/>
      <c r="I236" s="453" t="s">
        <v>921</v>
      </c>
      <c r="J236" s="442" t="s">
        <v>692</v>
      </c>
      <c r="K236" s="459">
        <v>300000</v>
      </c>
      <c r="L236" s="452"/>
    </row>
    <row r="237" spans="1:12" s="444" customFormat="1" ht="19.5" customHeight="1" x14ac:dyDescent="0.15">
      <c r="A237" s="440">
        <v>231</v>
      </c>
      <c r="B237" s="453" t="s">
        <v>799</v>
      </c>
      <c r="C237" s="440" t="s">
        <v>690</v>
      </c>
      <c r="D237" s="442" t="s">
        <v>691</v>
      </c>
      <c r="E237" s="451"/>
      <c r="F237" s="451"/>
      <c r="G237" s="452"/>
      <c r="H237" s="452"/>
      <c r="I237" s="453" t="s">
        <v>920</v>
      </c>
      <c r="J237" s="442" t="s">
        <v>692</v>
      </c>
      <c r="K237" s="459">
        <v>10000</v>
      </c>
      <c r="L237" s="452"/>
    </row>
    <row r="238" spans="1:12" s="444" customFormat="1" ht="19.5" customHeight="1" x14ac:dyDescent="0.15">
      <c r="A238" s="440">
        <v>232</v>
      </c>
      <c r="B238" s="453" t="s">
        <v>799</v>
      </c>
      <c r="C238" s="440" t="s">
        <v>690</v>
      </c>
      <c r="D238" s="442" t="s">
        <v>691</v>
      </c>
      <c r="E238" s="451"/>
      <c r="F238" s="451"/>
      <c r="G238" s="452"/>
      <c r="H238" s="452"/>
      <c r="I238" s="479" t="s">
        <v>920</v>
      </c>
      <c r="J238" s="442" t="s">
        <v>692</v>
      </c>
      <c r="K238" s="459">
        <v>10000</v>
      </c>
      <c r="L238" s="452"/>
    </row>
    <row r="239" spans="1:12" s="444" customFormat="1" ht="19.5" customHeight="1" x14ac:dyDescent="0.15">
      <c r="A239" s="440">
        <v>233</v>
      </c>
      <c r="B239" s="453" t="s">
        <v>800</v>
      </c>
      <c r="C239" s="440" t="s">
        <v>690</v>
      </c>
      <c r="D239" s="442" t="s">
        <v>691</v>
      </c>
      <c r="E239" s="451"/>
      <c r="F239" s="451"/>
      <c r="G239" s="452"/>
      <c r="H239" s="452"/>
      <c r="I239" s="453" t="s">
        <v>923</v>
      </c>
      <c r="J239" s="442" t="s">
        <v>692</v>
      </c>
      <c r="K239" s="459">
        <v>10000</v>
      </c>
      <c r="L239" s="452"/>
    </row>
    <row r="240" spans="1:12" s="444" customFormat="1" ht="19.5" customHeight="1" x14ac:dyDescent="0.15">
      <c r="A240" s="440">
        <v>234</v>
      </c>
      <c r="B240" s="453" t="s">
        <v>801</v>
      </c>
      <c r="C240" s="440" t="s">
        <v>690</v>
      </c>
      <c r="D240" s="442" t="s">
        <v>691</v>
      </c>
      <c r="E240" s="451"/>
      <c r="F240" s="451"/>
      <c r="G240" s="452"/>
      <c r="H240" s="452"/>
      <c r="I240" s="453" t="s">
        <v>918</v>
      </c>
      <c r="J240" s="442" t="s">
        <v>692</v>
      </c>
      <c r="K240" s="459">
        <v>10000</v>
      </c>
      <c r="L240" s="452"/>
    </row>
    <row r="241" spans="1:12" s="444" customFormat="1" ht="19.5" customHeight="1" x14ac:dyDescent="0.15">
      <c r="A241" s="440">
        <v>235</v>
      </c>
      <c r="B241" s="453" t="s">
        <v>802</v>
      </c>
      <c r="C241" s="440" t="s">
        <v>690</v>
      </c>
      <c r="D241" s="442" t="s">
        <v>691</v>
      </c>
      <c r="E241" s="451"/>
      <c r="F241" s="451"/>
      <c r="G241" s="452"/>
      <c r="H241" s="452"/>
      <c r="I241" s="453" t="s">
        <v>920</v>
      </c>
      <c r="J241" s="442" t="s">
        <v>692</v>
      </c>
      <c r="K241" s="459">
        <v>10000</v>
      </c>
      <c r="L241" s="452"/>
    </row>
    <row r="242" spans="1:12" s="444" customFormat="1" ht="19.5" customHeight="1" x14ac:dyDescent="0.15">
      <c r="A242" s="440">
        <v>236</v>
      </c>
      <c r="B242" s="453" t="s">
        <v>802</v>
      </c>
      <c r="C242" s="440" t="s">
        <v>690</v>
      </c>
      <c r="D242" s="442" t="s">
        <v>691</v>
      </c>
      <c r="E242" s="451"/>
      <c r="F242" s="451"/>
      <c r="G242" s="452"/>
      <c r="H242" s="452"/>
      <c r="I242" s="453" t="s">
        <v>924</v>
      </c>
      <c r="J242" s="442" t="s">
        <v>692</v>
      </c>
      <c r="K242" s="459">
        <v>10000</v>
      </c>
      <c r="L242" s="452"/>
    </row>
    <row r="243" spans="1:12" s="444" customFormat="1" ht="19.5" customHeight="1" x14ac:dyDescent="0.15">
      <c r="A243" s="440">
        <v>237</v>
      </c>
      <c r="B243" s="453" t="s">
        <v>589</v>
      </c>
      <c r="C243" s="440" t="s">
        <v>690</v>
      </c>
      <c r="D243" s="442" t="s">
        <v>691</v>
      </c>
      <c r="E243" s="451"/>
      <c r="F243" s="451"/>
      <c r="G243" s="452"/>
      <c r="H243" s="452"/>
      <c r="I243" s="453" t="s">
        <v>928</v>
      </c>
      <c r="J243" s="442" t="s">
        <v>692</v>
      </c>
      <c r="K243" s="459">
        <v>10000</v>
      </c>
      <c r="L243" s="452"/>
    </row>
    <row r="244" spans="1:12" s="444" customFormat="1" ht="19.5" customHeight="1" x14ac:dyDescent="0.15">
      <c r="A244" s="440">
        <v>238</v>
      </c>
      <c r="B244" s="453" t="s">
        <v>589</v>
      </c>
      <c r="C244" s="440" t="s">
        <v>690</v>
      </c>
      <c r="D244" s="442" t="s">
        <v>691</v>
      </c>
      <c r="E244" s="451"/>
      <c r="F244" s="451"/>
      <c r="G244" s="452"/>
      <c r="H244" s="452"/>
      <c r="I244" s="453" t="s">
        <v>933</v>
      </c>
      <c r="J244" s="442" t="s">
        <v>692</v>
      </c>
      <c r="K244" s="459">
        <v>50000</v>
      </c>
      <c r="L244" s="452"/>
    </row>
    <row r="245" spans="1:12" s="444" customFormat="1" ht="19.5" customHeight="1" x14ac:dyDescent="0.15">
      <c r="A245" s="440">
        <v>239</v>
      </c>
      <c r="B245" s="453" t="s">
        <v>589</v>
      </c>
      <c r="C245" s="440" t="s">
        <v>690</v>
      </c>
      <c r="D245" s="442" t="s">
        <v>691</v>
      </c>
      <c r="E245" s="451"/>
      <c r="F245" s="451"/>
      <c r="G245" s="452"/>
      <c r="H245" s="452"/>
      <c r="I245" s="453" t="s">
        <v>923</v>
      </c>
      <c r="J245" s="442" t="s">
        <v>692</v>
      </c>
      <c r="K245" s="459">
        <v>20000</v>
      </c>
      <c r="L245" s="452"/>
    </row>
    <row r="246" spans="1:12" s="444" customFormat="1" ht="19.5" customHeight="1" x14ac:dyDescent="0.15">
      <c r="A246" s="440">
        <v>240</v>
      </c>
      <c r="B246" s="453" t="s">
        <v>589</v>
      </c>
      <c r="C246" s="440" t="s">
        <v>690</v>
      </c>
      <c r="D246" s="442" t="s">
        <v>691</v>
      </c>
      <c r="E246" s="451"/>
      <c r="F246" s="451"/>
      <c r="G246" s="452"/>
      <c r="H246" s="452"/>
      <c r="I246" s="453" t="s">
        <v>927</v>
      </c>
      <c r="J246" s="442" t="s">
        <v>692</v>
      </c>
      <c r="K246" s="459">
        <v>10000</v>
      </c>
      <c r="L246" s="452"/>
    </row>
    <row r="247" spans="1:12" s="444" customFormat="1" ht="19.5" customHeight="1" x14ac:dyDescent="0.15">
      <c r="A247" s="440">
        <v>241</v>
      </c>
      <c r="B247" s="453" t="s">
        <v>589</v>
      </c>
      <c r="C247" s="440" t="s">
        <v>690</v>
      </c>
      <c r="D247" s="442" t="s">
        <v>691</v>
      </c>
      <c r="E247" s="451"/>
      <c r="F247" s="451"/>
      <c r="G247" s="452"/>
      <c r="H247" s="452"/>
      <c r="I247" s="453" t="s">
        <v>925</v>
      </c>
      <c r="J247" s="442" t="s">
        <v>692</v>
      </c>
      <c r="K247" s="459">
        <v>20000</v>
      </c>
      <c r="L247" s="452"/>
    </row>
    <row r="248" spans="1:12" s="444" customFormat="1" ht="19.5" customHeight="1" x14ac:dyDescent="0.15">
      <c r="A248" s="440">
        <v>242</v>
      </c>
      <c r="B248" s="453" t="s">
        <v>589</v>
      </c>
      <c r="C248" s="440" t="s">
        <v>690</v>
      </c>
      <c r="D248" s="442" t="s">
        <v>691</v>
      </c>
      <c r="E248" s="451"/>
      <c r="F248" s="451"/>
      <c r="G248" s="452"/>
      <c r="H248" s="452"/>
      <c r="I248" s="453" t="s">
        <v>929</v>
      </c>
      <c r="J248" s="442" t="s">
        <v>692</v>
      </c>
      <c r="K248" s="459">
        <v>10000</v>
      </c>
      <c r="L248" s="452"/>
    </row>
    <row r="249" spans="1:12" s="444" customFormat="1" ht="19.5" customHeight="1" x14ac:dyDescent="0.15">
      <c r="A249" s="440">
        <v>243</v>
      </c>
      <c r="B249" s="453" t="s">
        <v>803</v>
      </c>
      <c r="C249" s="440" t="s">
        <v>690</v>
      </c>
      <c r="D249" s="442" t="s">
        <v>691</v>
      </c>
      <c r="E249" s="451"/>
      <c r="F249" s="451"/>
      <c r="G249" s="452"/>
      <c r="H249" s="452"/>
      <c r="I249" s="453" t="s">
        <v>921</v>
      </c>
      <c r="J249" s="457" t="s">
        <v>692</v>
      </c>
      <c r="K249" s="478">
        <v>10000</v>
      </c>
      <c r="L249" s="452"/>
    </row>
    <row r="250" spans="1:12" s="444" customFormat="1" ht="19.5" customHeight="1" x14ac:dyDescent="0.15">
      <c r="A250" s="440">
        <v>244</v>
      </c>
      <c r="B250" s="453" t="s">
        <v>803</v>
      </c>
      <c r="C250" s="440" t="s">
        <v>690</v>
      </c>
      <c r="D250" s="442" t="s">
        <v>691</v>
      </c>
      <c r="E250" s="451"/>
      <c r="F250" s="451"/>
      <c r="G250" s="452"/>
      <c r="H250" s="452"/>
      <c r="I250" s="453" t="s">
        <v>928</v>
      </c>
      <c r="J250" s="442" t="s">
        <v>692</v>
      </c>
      <c r="K250" s="459">
        <v>10000</v>
      </c>
      <c r="L250" s="452"/>
    </row>
    <row r="251" spans="1:12" s="444" customFormat="1" ht="19.5" customHeight="1" x14ac:dyDescent="0.15">
      <c r="A251" s="440">
        <v>245</v>
      </c>
      <c r="B251" s="456" t="s">
        <v>804</v>
      </c>
      <c r="C251" s="440" t="s">
        <v>690</v>
      </c>
      <c r="D251" s="442" t="s">
        <v>691</v>
      </c>
      <c r="E251" s="471"/>
      <c r="F251" s="471"/>
      <c r="G251" s="472"/>
      <c r="H251" s="472"/>
      <c r="I251" s="453" t="s">
        <v>930</v>
      </c>
      <c r="J251" s="457" t="s">
        <v>692</v>
      </c>
      <c r="K251" s="459">
        <v>10000</v>
      </c>
      <c r="L251" s="472"/>
    </row>
    <row r="252" spans="1:12" s="444" customFormat="1" ht="19.5" customHeight="1" x14ac:dyDescent="0.15">
      <c r="A252" s="440">
        <v>246</v>
      </c>
      <c r="B252" s="456" t="s">
        <v>805</v>
      </c>
      <c r="C252" s="440" t="s">
        <v>690</v>
      </c>
      <c r="D252" s="442" t="s">
        <v>691</v>
      </c>
      <c r="E252" s="471"/>
      <c r="F252" s="471"/>
      <c r="G252" s="472"/>
      <c r="H252" s="472"/>
      <c r="I252" s="453" t="s">
        <v>916</v>
      </c>
      <c r="J252" s="457" t="s">
        <v>692</v>
      </c>
      <c r="K252" s="459">
        <v>10000</v>
      </c>
      <c r="L252" s="472"/>
    </row>
    <row r="253" spans="1:12" s="444" customFormat="1" ht="19.5" customHeight="1" x14ac:dyDescent="0.15">
      <c r="A253" s="440">
        <v>247</v>
      </c>
      <c r="B253" s="456" t="s">
        <v>805</v>
      </c>
      <c r="C253" s="440" t="s">
        <v>690</v>
      </c>
      <c r="D253" s="442" t="s">
        <v>691</v>
      </c>
      <c r="E253" s="471"/>
      <c r="F253" s="471"/>
      <c r="G253" s="472"/>
      <c r="H253" s="472"/>
      <c r="I253" s="453" t="s">
        <v>931</v>
      </c>
      <c r="J253" s="457" t="s">
        <v>692</v>
      </c>
      <c r="K253" s="459">
        <v>10000</v>
      </c>
      <c r="L253" s="472"/>
    </row>
    <row r="254" spans="1:12" s="444" customFormat="1" ht="19.5" customHeight="1" x14ac:dyDescent="0.15">
      <c r="A254" s="440">
        <v>248</v>
      </c>
      <c r="B254" s="456" t="s">
        <v>806</v>
      </c>
      <c r="C254" s="440" t="s">
        <v>690</v>
      </c>
      <c r="D254" s="442" t="s">
        <v>691</v>
      </c>
      <c r="E254" s="451"/>
      <c r="F254" s="451"/>
      <c r="G254" s="452"/>
      <c r="H254" s="452"/>
      <c r="I254" s="442" t="s">
        <v>916</v>
      </c>
      <c r="J254" s="442" t="s">
        <v>692</v>
      </c>
      <c r="K254" s="459">
        <v>10000</v>
      </c>
      <c r="L254" s="452"/>
    </row>
    <row r="255" spans="1:12" s="444" customFormat="1" ht="19.5" customHeight="1" x14ac:dyDescent="0.15">
      <c r="A255" s="440">
        <v>249</v>
      </c>
      <c r="B255" s="456" t="s">
        <v>806</v>
      </c>
      <c r="C255" s="440" t="s">
        <v>690</v>
      </c>
      <c r="D255" s="442" t="s">
        <v>691</v>
      </c>
      <c r="E255" s="451"/>
      <c r="F255" s="451"/>
      <c r="G255" s="452"/>
      <c r="H255" s="452"/>
      <c r="I255" s="442" t="s">
        <v>921</v>
      </c>
      <c r="J255" s="457" t="s">
        <v>692</v>
      </c>
      <c r="K255" s="459">
        <v>10000</v>
      </c>
      <c r="L255" s="452"/>
    </row>
    <row r="256" spans="1:12" s="444" customFormat="1" ht="19.5" customHeight="1" x14ac:dyDescent="0.15">
      <c r="A256" s="440">
        <v>250</v>
      </c>
      <c r="B256" s="440" t="s">
        <v>807</v>
      </c>
      <c r="C256" s="440" t="s">
        <v>690</v>
      </c>
      <c r="D256" s="442" t="s">
        <v>691</v>
      </c>
      <c r="E256" s="451"/>
      <c r="F256" s="451"/>
      <c r="G256" s="452"/>
      <c r="H256" s="452"/>
      <c r="I256" s="442" t="s">
        <v>916</v>
      </c>
      <c r="J256" s="442" t="s">
        <v>692</v>
      </c>
      <c r="K256" s="459">
        <v>30000</v>
      </c>
      <c r="L256" s="452"/>
    </row>
    <row r="257" spans="1:12" s="444" customFormat="1" ht="19.5" customHeight="1" x14ac:dyDescent="0.15">
      <c r="A257" s="440">
        <v>251</v>
      </c>
      <c r="B257" s="440" t="s">
        <v>808</v>
      </c>
      <c r="C257" s="440" t="s">
        <v>690</v>
      </c>
      <c r="D257" s="442" t="s">
        <v>691</v>
      </c>
      <c r="E257" s="451"/>
      <c r="F257" s="451"/>
      <c r="G257" s="452"/>
      <c r="H257" s="452"/>
      <c r="I257" s="442" t="s">
        <v>937</v>
      </c>
      <c r="J257" s="442" t="s">
        <v>692</v>
      </c>
      <c r="K257" s="459">
        <v>1000000</v>
      </c>
      <c r="L257" s="452"/>
    </row>
    <row r="258" spans="1:12" s="444" customFormat="1" ht="19.5" customHeight="1" x14ac:dyDescent="0.15">
      <c r="A258" s="440">
        <v>252</v>
      </c>
      <c r="B258" s="440" t="s">
        <v>808</v>
      </c>
      <c r="C258" s="440" t="s">
        <v>690</v>
      </c>
      <c r="D258" s="442" t="s">
        <v>691</v>
      </c>
      <c r="E258" s="451"/>
      <c r="F258" s="451"/>
      <c r="G258" s="452"/>
      <c r="H258" s="452"/>
      <c r="I258" s="442" t="s">
        <v>938</v>
      </c>
      <c r="J258" s="442" t="s">
        <v>692</v>
      </c>
      <c r="K258" s="459">
        <v>1000000</v>
      </c>
      <c r="L258" s="452"/>
    </row>
    <row r="259" spans="1:12" s="444" customFormat="1" ht="19.5" customHeight="1" x14ac:dyDescent="0.15">
      <c r="A259" s="440">
        <v>253</v>
      </c>
      <c r="B259" s="440" t="s">
        <v>808</v>
      </c>
      <c r="C259" s="440" t="s">
        <v>690</v>
      </c>
      <c r="D259" s="442" t="s">
        <v>691</v>
      </c>
      <c r="E259" s="451"/>
      <c r="F259" s="451"/>
      <c r="G259" s="452"/>
      <c r="H259" s="452"/>
      <c r="I259" s="442" t="s">
        <v>939</v>
      </c>
      <c r="J259" s="442" t="s">
        <v>692</v>
      </c>
      <c r="K259" s="459">
        <v>2000000</v>
      </c>
      <c r="L259" s="452"/>
    </row>
    <row r="260" spans="1:12" s="444" customFormat="1" ht="19.5" customHeight="1" x14ac:dyDescent="0.15">
      <c r="A260" s="440">
        <v>254</v>
      </c>
      <c r="B260" s="440" t="s">
        <v>809</v>
      </c>
      <c r="C260" s="440" t="s">
        <v>690</v>
      </c>
      <c r="D260" s="442" t="s">
        <v>691</v>
      </c>
      <c r="E260" s="451"/>
      <c r="F260" s="451"/>
      <c r="G260" s="452"/>
      <c r="H260" s="452"/>
      <c r="I260" s="442" t="s">
        <v>918</v>
      </c>
      <c r="J260" s="442" t="s">
        <v>692</v>
      </c>
      <c r="K260" s="459">
        <v>10000</v>
      </c>
      <c r="L260" s="452"/>
    </row>
    <row r="261" spans="1:12" s="444" customFormat="1" ht="19.5" customHeight="1" x14ac:dyDescent="0.15">
      <c r="A261" s="440">
        <v>255</v>
      </c>
      <c r="B261" s="440" t="s">
        <v>810</v>
      </c>
      <c r="C261" s="440" t="s">
        <v>690</v>
      </c>
      <c r="D261" s="442" t="s">
        <v>691</v>
      </c>
      <c r="E261" s="451"/>
      <c r="F261" s="451"/>
      <c r="G261" s="452"/>
      <c r="H261" s="452"/>
      <c r="I261" s="442" t="s">
        <v>917</v>
      </c>
      <c r="J261" s="442" t="s">
        <v>692</v>
      </c>
      <c r="K261" s="459">
        <v>10000</v>
      </c>
      <c r="L261" s="452"/>
    </row>
    <row r="262" spans="1:12" s="444" customFormat="1" ht="19.5" customHeight="1" x14ac:dyDescent="0.15">
      <c r="A262" s="440">
        <v>256</v>
      </c>
      <c r="B262" s="440" t="s">
        <v>811</v>
      </c>
      <c r="C262" s="440" t="s">
        <v>690</v>
      </c>
      <c r="D262" s="442" t="s">
        <v>691</v>
      </c>
      <c r="E262" s="451"/>
      <c r="F262" s="451"/>
      <c r="G262" s="452"/>
      <c r="H262" s="452"/>
      <c r="I262" s="442" t="s">
        <v>918</v>
      </c>
      <c r="J262" s="442" t="s">
        <v>692</v>
      </c>
      <c r="K262" s="459">
        <v>10000</v>
      </c>
      <c r="L262" s="452"/>
    </row>
    <row r="263" spans="1:12" s="444" customFormat="1" ht="19.5" customHeight="1" x14ac:dyDescent="0.15">
      <c r="A263" s="440">
        <v>257</v>
      </c>
      <c r="B263" s="440" t="s">
        <v>812</v>
      </c>
      <c r="C263" s="440" t="s">
        <v>690</v>
      </c>
      <c r="D263" s="442" t="s">
        <v>691</v>
      </c>
      <c r="E263" s="451"/>
      <c r="F263" s="451"/>
      <c r="G263" s="452"/>
      <c r="H263" s="452"/>
      <c r="I263" s="442" t="s">
        <v>928</v>
      </c>
      <c r="J263" s="442" t="s">
        <v>692</v>
      </c>
      <c r="K263" s="459">
        <v>10000</v>
      </c>
      <c r="L263" s="452"/>
    </row>
    <row r="264" spans="1:12" s="444" customFormat="1" ht="19.5" customHeight="1" x14ac:dyDescent="0.15">
      <c r="A264" s="440">
        <v>258</v>
      </c>
      <c r="B264" s="440" t="s">
        <v>813</v>
      </c>
      <c r="C264" s="440" t="s">
        <v>690</v>
      </c>
      <c r="D264" s="442" t="s">
        <v>691</v>
      </c>
      <c r="E264" s="451"/>
      <c r="F264" s="451"/>
      <c r="G264" s="452"/>
      <c r="H264" s="452"/>
      <c r="I264" s="442" t="s">
        <v>920</v>
      </c>
      <c r="J264" s="442" t="s">
        <v>692</v>
      </c>
      <c r="K264" s="459">
        <v>10000</v>
      </c>
      <c r="L264" s="452"/>
    </row>
    <row r="265" spans="1:12" s="444" customFormat="1" ht="19.5" customHeight="1" x14ac:dyDescent="0.15">
      <c r="A265" s="440">
        <v>259</v>
      </c>
      <c r="B265" s="440" t="s">
        <v>813</v>
      </c>
      <c r="C265" s="440" t="s">
        <v>690</v>
      </c>
      <c r="D265" s="442" t="s">
        <v>691</v>
      </c>
      <c r="E265" s="451"/>
      <c r="F265" s="451"/>
      <c r="G265" s="452"/>
      <c r="H265" s="452"/>
      <c r="I265" s="442" t="s">
        <v>920</v>
      </c>
      <c r="J265" s="442" t="s">
        <v>692</v>
      </c>
      <c r="K265" s="459">
        <v>10000</v>
      </c>
      <c r="L265" s="452"/>
    </row>
    <row r="266" spans="1:12" s="444" customFormat="1" ht="19.5" customHeight="1" x14ac:dyDescent="0.15">
      <c r="A266" s="440">
        <v>260</v>
      </c>
      <c r="B266" s="440" t="s">
        <v>814</v>
      </c>
      <c r="C266" s="440" t="s">
        <v>690</v>
      </c>
      <c r="D266" s="442" t="s">
        <v>691</v>
      </c>
      <c r="E266" s="451"/>
      <c r="F266" s="451"/>
      <c r="G266" s="452"/>
      <c r="H266" s="452"/>
      <c r="I266" s="442" t="s">
        <v>923</v>
      </c>
      <c r="J266" s="442" t="s">
        <v>692</v>
      </c>
      <c r="K266" s="459">
        <v>10000</v>
      </c>
      <c r="L266" s="452"/>
    </row>
    <row r="267" spans="1:12" s="444" customFormat="1" ht="19.5" customHeight="1" x14ac:dyDescent="0.15">
      <c r="A267" s="440">
        <v>261</v>
      </c>
      <c r="B267" s="440" t="s">
        <v>815</v>
      </c>
      <c r="C267" s="440" t="s">
        <v>690</v>
      </c>
      <c r="D267" s="442" t="s">
        <v>691</v>
      </c>
      <c r="E267" s="451"/>
      <c r="F267" s="451"/>
      <c r="G267" s="452"/>
      <c r="H267" s="452"/>
      <c r="I267" s="442" t="s">
        <v>921</v>
      </c>
      <c r="J267" s="442" t="s">
        <v>692</v>
      </c>
      <c r="K267" s="459">
        <v>10000</v>
      </c>
      <c r="L267" s="452"/>
    </row>
    <row r="268" spans="1:12" s="444" customFormat="1" ht="19.5" customHeight="1" x14ac:dyDescent="0.15">
      <c r="A268" s="440">
        <v>262</v>
      </c>
      <c r="B268" s="440" t="s">
        <v>815</v>
      </c>
      <c r="C268" s="440" t="s">
        <v>690</v>
      </c>
      <c r="D268" s="442" t="s">
        <v>691</v>
      </c>
      <c r="E268" s="451"/>
      <c r="F268" s="451"/>
      <c r="G268" s="452"/>
      <c r="H268" s="452"/>
      <c r="I268" s="442" t="s">
        <v>924</v>
      </c>
      <c r="J268" s="442" t="s">
        <v>692</v>
      </c>
      <c r="K268" s="459">
        <v>10000</v>
      </c>
      <c r="L268" s="452"/>
    </row>
    <row r="269" spans="1:12" s="444" customFormat="1" ht="19.5" customHeight="1" x14ac:dyDescent="0.15">
      <c r="A269" s="440">
        <v>263</v>
      </c>
      <c r="B269" s="440" t="s">
        <v>536</v>
      </c>
      <c r="C269" s="440" t="s">
        <v>690</v>
      </c>
      <c r="D269" s="442" t="s">
        <v>691</v>
      </c>
      <c r="E269" s="451"/>
      <c r="F269" s="451"/>
      <c r="G269" s="452"/>
      <c r="H269" s="452"/>
      <c r="I269" s="442" t="s">
        <v>920</v>
      </c>
      <c r="J269" s="442" t="s">
        <v>692</v>
      </c>
      <c r="K269" s="459">
        <v>10000</v>
      </c>
      <c r="L269" s="452"/>
    </row>
    <row r="270" spans="1:12" s="444" customFormat="1" ht="19.5" customHeight="1" x14ac:dyDescent="0.15">
      <c r="A270" s="440">
        <v>264</v>
      </c>
      <c r="B270" s="440" t="s">
        <v>536</v>
      </c>
      <c r="C270" s="440" t="s">
        <v>690</v>
      </c>
      <c r="D270" s="442" t="s">
        <v>691</v>
      </c>
      <c r="E270" s="451"/>
      <c r="F270" s="451"/>
      <c r="G270" s="452"/>
      <c r="H270" s="452"/>
      <c r="I270" s="442" t="s">
        <v>925</v>
      </c>
      <c r="J270" s="442" t="s">
        <v>692</v>
      </c>
      <c r="K270" s="459">
        <v>20000</v>
      </c>
      <c r="L270" s="452"/>
    </row>
    <row r="271" spans="1:12" s="444" customFormat="1" ht="19.5" customHeight="1" x14ac:dyDescent="0.15">
      <c r="A271" s="440">
        <v>265</v>
      </c>
      <c r="B271" s="440" t="s">
        <v>536</v>
      </c>
      <c r="C271" s="440" t="s">
        <v>690</v>
      </c>
      <c r="D271" s="442" t="s">
        <v>691</v>
      </c>
      <c r="E271" s="451"/>
      <c r="F271" s="451"/>
      <c r="G271" s="452"/>
      <c r="H271" s="452"/>
      <c r="I271" s="442" t="s">
        <v>927</v>
      </c>
      <c r="J271" s="442" t="s">
        <v>692</v>
      </c>
      <c r="K271" s="459">
        <v>10000</v>
      </c>
      <c r="L271" s="452"/>
    </row>
    <row r="272" spans="1:12" s="444" customFormat="1" ht="19.5" customHeight="1" x14ac:dyDescent="0.15">
      <c r="A272" s="440">
        <v>266</v>
      </c>
      <c r="B272" s="440" t="s">
        <v>536</v>
      </c>
      <c r="C272" s="440" t="s">
        <v>690</v>
      </c>
      <c r="D272" s="442" t="s">
        <v>691</v>
      </c>
      <c r="E272" s="451"/>
      <c r="F272" s="451"/>
      <c r="G272" s="452"/>
      <c r="H272" s="452"/>
      <c r="I272" s="442" t="s">
        <v>923</v>
      </c>
      <c r="J272" s="442" t="s">
        <v>692</v>
      </c>
      <c r="K272" s="459">
        <v>20000</v>
      </c>
      <c r="L272" s="452"/>
    </row>
    <row r="273" spans="1:12" s="444" customFormat="1" ht="19.5" customHeight="1" x14ac:dyDescent="0.15">
      <c r="A273" s="440">
        <v>267</v>
      </c>
      <c r="B273" s="440" t="s">
        <v>536</v>
      </c>
      <c r="C273" s="440" t="s">
        <v>690</v>
      </c>
      <c r="D273" s="442" t="s">
        <v>691</v>
      </c>
      <c r="E273" s="451"/>
      <c r="F273" s="451"/>
      <c r="G273" s="452"/>
      <c r="H273" s="452"/>
      <c r="I273" s="442" t="s">
        <v>928</v>
      </c>
      <c r="J273" s="442" t="s">
        <v>692</v>
      </c>
      <c r="K273" s="459">
        <v>10000</v>
      </c>
      <c r="L273" s="452"/>
    </row>
    <row r="274" spans="1:12" s="444" customFormat="1" ht="19.5" customHeight="1" x14ac:dyDescent="0.15">
      <c r="A274" s="440">
        <v>268</v>
      </c>
      <c r="B274" s="440" t="s">
        <v>536</v>
      </c>
      <c r="C274" s="440" t="s">
        <v>690</v>
      </c>
      <c r="D274" s="442" t="s">
        <v>691</v>
      </c>
      <c r="E274" s="451"/>
      <c r="F274" s="451"/>
      <c r="G274" s="452"/>
      <c r="H274" s="452"/>
      <c r="I274" s="442" t="s">
        <v>922</v>
      </c>
      <c r="J274" s="442" t="s">
        <v>692</v>
      </c>
      <c r="K274" s="459">
        <v>50000</v>
      </c>
      <c r="L274" s="452"/>
    </row>
    <row r="275" spans="1:12" s="444" customFormat="1" ht="19.5" customHeight="1" x14ac:dyDescent="0.15">
      <c r="A275" s="440">
        <v>269</v>
      </c>
      <c r="B275" s="440" t="s">
        <v>536</v>
      </c>
      <c r="C275" s="440" t="s">
        <v>690</v>
      </c>
      <c r="D275" s="442" t="s">
        <v>691</v>
      </c>
      <c r="E275" s="451"/>
      <c r="F275" s="451"/>
      <c r="G275" s="452"/>
      <c r="H275" s="452"/>
      <c r="I275" s="442" t="s">
        <v>929</v>
      </c>
      <c r="J275" s="442" t="s">
        <v>692</v>
      </c>
      <c r="K275" s="459">
        <v>10000</v>
      </c>
      <c r="L275" s="452"/>
    </row>
    <row r="276" spans="1:12" s="444" customFormat="1" ht="19.5" customHeight="1" x14ac:dyDescent="0.15">
      <c r="A276" s="440">
        <v>270</v>
      </c>
      <c r="B276" s="440" t="s">
        <v>816</v>
      </c>
      <c r="C276" s="440" t="s">
        <v>690</v>
      </c>
      <c r="D276" s="442" t="s">
        <v>691</v>
      </c>
      <c r="E276" s="451"/>
      <c r="F276" s="451"/>
      <c r="G276" s="452"/>
      <c r="H276" s="452"/>
      <c r="I276" s="442" t="s">
        <v>930</v>
      </c>
      <c r="J276" s="442" t="s">
        <v>692</v>
      </c>
      <c r="K276" s="459">
        <v>100000</v>
      </c>
      <c r="L276" s="452"/>
    </row>
    <row r="277" spans="1:12" s="444" customFormat="1" ht="19.5" customHeight="1" x14ac:dyDescent="0.15">
      <c r="A277" s="440">
        <v>271</v>
      </c>
      <c r="B277" s="440" t="s">
        <v>817</v>
      </c>
      <c r="C277" s="440" t="s">
        <v>690</v>
      </c>
      <c r="D277" s="442" t="s">
        <v>691</v>
      </c>
      <c r="E277" s="451"/>
      <c r="F277" s="451"/>
      <c r="G277" s="452"/>
      <c r="H277" s="452"/>
      <c r="I277" s="442" t="s">
        <v>930</v>
      </c>
      <c r="J277" s="442" t="s">
        <v>692</v>
      </c>
      <c r="K277" s="459">
        <v>10000</v>
      </c>
      <c r="L277" s="452"/>
    </row>
    <row r="278" spans="1:12" s="444" customFormat="1" ht="19.5" customHeight="1" x14ac:dyDescent="0.15">
      <c r="A278" s="440">
        <v>272</v>
      </c>
      <c r="B278" s="440" t="s">
        <v>817</v>
      </c>
      <c r="C278" s="440" t="s">
        <v>690</v>
      </c>
      <c r="D278" s="442" t="s">
        <v>691</v>
      </c>
      <c r="E278" s="451"/>
      <c r="F278" s="451"/>
      <c r="G278" s="452"/>
      <c r="H278" s="452"/>
      <c r="I278" s="442" t="s">
        <v>918</v>
      </c>
      <c r="J278" s="442" t="s">
        <v>692</v>
      </c>
      <c r="K278" s="459">
        <v>10000</v>
      </c>
      <c r="L278" s="452"/>
    </row>
    <row r="279" spans="1:12" s="444" customFormat="1" ht="19.5" customHeight="1" x14ac:dyDescent="0.15">
      <c r="A279" s="440">
        <v>273</v>
      </c>
      <c r="B279" s="440" t="s">
        <v>818</v>
      </c>
      <c r="C279" s="440" t="s">
        <v>690</v>
      </c>
      <c r="D279" s="442" t="s">
        <v>691</v>
      </c>
      <c r="E279" s="451"/>
      <c r="F279" s="451"/>
      <c r="G279" s="452"/>
      <c r="H279" s="452"/>
      <c r="I279" s="442" t="s">
        <v>921</v>
      </c>
      <c r="J279" s="442" t="s">
        <v>692</v>
      </c>
      <c r="K279" s="459">
        <v>10000</v>
      </c>
      <c r="L279" s="452"/>
    </row>
    <row r="280" spans="1:12" s="444" customFormat="1" ht="19.5" customHeight="1" x14ac:dyDescent="0.15">
      <c r="A280" s="440">
        <v>274</v>
      </c>
      <c r="B280" s="440" t="s">
        <v>818</v>
      </c>
      <c r="C280" s="440" t="s">
        <v>690</v>
      </c>
      <c r="D280" s="442" t="s">
        <v>691</v>
      </c>
      <c r="E280" s="451"/>
      <c r="F280" s="451"/>
      <c r="G280" s="452"/>
      <c r="H280" s="452"/>
      <c r="I280" s="442" t="s">
        <v>916</v>
      </c>
      <c r="J280" s="442" t="s">
        <v>692</v>
      </c>
      <c r="K280" s="459">
        <v>10000</v>
      </c>
      <c r="L280" s="452"/>
    </row>
    <row r="281" spans="1:12" s="444" customFormat="1" ht="19.5" customHeight="1" x14ac:dyDescent="0.15">
      <c r="A281" s="440">
        <v>275</v>
      </c>
      <c r="B281" s="440" t="s">
        <v>818</v>
      </c>
      <c r="C281" s="440" t="s">
        <v>690</v>
      </c>
      <c r="D281" s="442" t="s">
        <v>691</v>
      </c>
      <c r="E281" s="451"/>
      <c r="F281" s="451"/>
      <c r="G281" s="452"/>
      <c r="H281" s="452"/>
      <c r="I281" s="442" t="s">
        <v>931</v>
      </c>
      <c r="J281" s="442" t="s">
        <v>692</v>
      </c>
      <c r="K281" s="459">
        <v>10000</v>
      </c>
      <c r="L281" s="452"/>
    </row>
    <row r="282" spans="1:12" s="444" customFormat="1" ht="19.5" customHeight="1" x14ac:dyDescent="0.15">
      <c r="A282" s="440">
        <v>276</v>
      </c>
      <c r="B282" s="440" t="s">
        <v>818</v>
      </c>
      <c r="C282" s="440" t="s">
        <v>690</v>
      </c>
      <c r="D282" s="442" t="s">
        <v>691</v>
      </c>
      <c r="E282" s="451"/>
      <c r="F282" s="451"/>
      <c r="G282" s="452"/>
      <c r="H282" s="452"/>
      <c r="I282" s="442" t="s">
        <v>916</v>
      </c>
      <c r="J282" s="442" t="s">
        <v>692</v>
      </c>
      <c r="K282" s="459">
        <v>10000</v>
      </c>
      <c r="L282" s="452"/>
    </row>
  </sheetData>
  <mergeCells count="15">
    <mergeCell ref="A2:H3"/>
    <mergeCell ref="A1:L1"/>
    <mergeCell ref="A4:A6"/>
    <mergeCell ref="B4:B6"/>
    <mergeCell ref="C4:C6"/>
    <mergeCell ref="D4:D6"/>
    <mergeCell ref="H5:H6"/>
    <mergeCell ref="E4:H4"/>
    <mergeCell ref="I4:I6"/>
    <mergeCell ref="J4:J6"/>
    <mergeCell ref="K4:K6"/>
    <mergeCell ref="L4:L6"/>
    <mergeCell ref="E5:E6"/>
    <mergeCell ref="F5:F6"/>
    <mergeCell ref="G5:G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5" manualBreakCount="5">
    <brk id="46" max="16383" man="1"/>
    <brk id="96" max="16383" man="1"/>
    <brk id="146" max="16383" man="1"/>
    <brk id="196" max="16383" man="1"/>
    <brk id="2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C2" zoomScaleNormal="100" workbookViewId="0">
      <selection activeCell="I18" sqref="I18"/>
    </sheetView>
  </sheetViews>
  <sheetFormatPr defaultRowHeight="13.5" x14ac:dyDescent="0.15"/>
  <cols>
    <col min="1" max="1" width="5.33203125" style="421" customWidth="1"/>
    <col min="2" max="2" width="7.21875" style="421" customWidth="1"/>
    <col min="3" max="3" width="13.77734375" style="421" customWidth="1"/>
    <col min="4" max="4" width="7.21875" style="421" customWidth="1"/>
    <col min="5" max="5" width="6.21875" style="421" customWidth="1"/>
    <col min="6" max="8" width="6.88671875" style="421" customWidth="1"/>
    <col min="9" max="9" width="8.5546875" style="421" customWidth="1"/>
    <col min="10" max="10" width="8.88671875" style="421"/>
    <col min="11" max="11" width="10" style="421" customWidth="1"/>
    <col min="12" max="12" width="6.33203125" style="414" customWidth="1"/>
    <col min="13" max="13" width="13.33203125" style="165" customWidth="1"/>
    <col min="14" max="14" width="5.33203125" style="414" customWidth="1"/>
    <col min="15" max="16384" width="8.88671875" style="414"/>
  </cols>
  <sheetData>
    <row r="1" spans="1:15" s="410" customFormat="1" ht="24.75" customHeight="1" thickBot="1" x14ac:dyDescent="0.2">
      <c r="A1" s="747" t="s">
        <v>505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9"/>
      <c r="M1" s="413"/>
    </row>
    <row r="2" spans="1:15" s="410" customFormat="1" ht="20.100000000000001" customHeight="1" x14ac:dyDescent="0.15">
      <c r="A2" s="750" t="s">
        <v>495</v>
      </c>
      <c r="B2" s="753" t="s">
        <v>496</v>
      </c>
      <c r="C2" s="753" t="s">
        <v>506</v>
      </c>
      <c r="D2" s="753" t="s">
        <v>498</v>
      </c>
      <c r="E2" s="754"/>
      <c r="F2" s="755"/>
      <c r="G2" s="755"/>
      <c r="H2" s="755"/>
      <c r="I2" s="756" t="s">
        <v>499</v>
      </c>
      <c r="J2" s="756" t="s">
        <v>500</v>
      </c>
      <c r="K2" s="756" t="s">
        <v>507</v>
      </c>
      <c r="L2" s="753" t="s">
        <v>508</v>
      </c>
      <c r="M2" s="759" t="s">
        <v>509</v>
      </c>
      <c r="N2" s="762" t="s">
        <v>254</v>
      </c>
    </row>
    <row r="3" spans="1:15" s="410" customFormat="1" ht="20.100000000000001" customHeight="1" x14ac:dyDescent="0.15">
      <c r="A3" s="751"/>
      <c r="B3" s="740"/>
      <c r="C3" s="740"/>
      <c r="D3" s="740"/>
      <c r="E3" s="742" t="s">
        <v>510</v>
      </c>
      <c r="F3" s="742" t="s">
        <v>502</v>
      </c>
      <c r="G3" s="742" t="s">
        <v>511</v>
      </c>
      <c r="H3" s="743" t="s">
        <v>512</v>
      </c>
      <c r="I3" s="740"/>
      <c r="J3" s="740"/>
      <c r="K3" s="740"/>
      <c r="L3" s="740"/>
      <c r="M3" s="760"/>
      <c r="N3" s="763"/>
    </row>
    <row r="4" spans="1:15" s="410" customFormat="1" ht="26.25" customHeight="1" x14ac:dyDescent="0.15">
      <c r="A4" s="752"/>
      <c r="B4" s="741"/>
      <c r="C4" s="741"/>
      <c r="D4" s="741"/>
      <c r="E4" s="741"/>
      <c r="F4" s="741"/>
      <c r="G4" s="741"/>
      <c r="H4" s="744"/>
      <c r="I4" s="741"/>
      <c r="J4" s="741"/>
      <c r="K4" s="741"/>
      <c r="L4" s="741"/>
      <c r="M4" s="761"/>
      <c r="N4" s="764"/>
    </row>
    <row r="5" spans="1:15" s="444" customFormat="1" ht="26.25" customHeight="1" x14ac:dyDescent="0.15">
      <c r="A5" s="500">
        <v>1</v>
      </c>
      <c r="B5" s="442" t="s">
        <v>819</v>
      </c>
      <c r="C5" s="448" t="s">
        <v>183</v>
      </c>
      <c r="D5" s="440" t="s">
        <v>820</v>
      </c>
      <c r="E5" s="452"/>
      <c r="F5" s="452"/>
      <c r="G5" s="452"/>
      <c r="H5" s="452"/>
      <c r="I5" s="440" t="s">
        <v>940</v>
      </c>
      <c r="J5" s="440" t="s">
        <v>821</v>
      </c>
      <c r="K5" s="442" t="s">
        <v>822</v>
      </c>
      <c r="L5" s="442">
        <v>5</v>
      </c>
      <c r="M5" s="481">
        <v>49500</v>
      </c>
      <c r="N5" s="501" t="s">
        <v>823</v>
      </c>
    </row>
    <row r="6" spans="1:15" s="444" customFormat="1" ht="29.25" customHeight="1" x14ac:dyDescent="0.15">
      <c r="A6" s="500">
        <v>2</v>
      </c>
      <c r="B6" s="442" t="s">
        <v>819</v>
      </c>
      <c r="C6" s="448" t="s">
        <v>183</v>
      </c>
      <c r="D6" s="440" t="s">
        <v>820</v>
      </c>
      <c r="E6" s="452"/>
      <c r="F6" s="452"/>
      <c r="G6" s="452"/>
      <c r="H6" s="452"/>
      <c r="I6" s="440" t="s">
        <v>940</v>
      </c>
      <c r="J6" s="440" t="s">
        <v>821</v>
      </c>
      <c r="K6" s="442" t="s">
        <v>822</v>
      </c>
      <c r="L6" s="442">
        <v>4</v>
      </c>
      <c r="M6" s="481">
        <v>18000</v>
      </c>
      <c r="N6" s="501" t="s">
        <v>824</v>
      </c>
    </row>
    <row r="7" spans="1:15" s="444" customFormat="1" ht="27.75" customHeight="1" x14ac:dyDescent="0.15">
      <c r="A7" s="500">
        <v>3</v>
      </c>
      <c r="B7" s="442" t="s">
        <v>825</v>
      </c>
      <c r="C7" s="448" t="s">
        <v>183</v>
      </c>
      <c r="D7" s="440" t="s">
        <v>820</v>
      </c>
      <c r="E7" s="452"/>
      <c r="F7" s="452"/>
      <c r="G7" s="452"/>
      <c r="H7" s="452"/>
      <c r="I7" s="440" t="s">
        <v>940</v>
      </c>
      <c r="J7" s="440" t="s">
        <v>821</v>
      </c>
      <c r="K7" s="442" t="s">
        <v>826</v>
      </c>
      <c r="L7" s="442">
        <v>2</v>
      </c>
      <c r="M7" s="481">
        <v>15580</v>
      </c>
      <c r="N7" s="501" t="s">
        <v>827</v>
      </c>
    </row>
    <row r="8" spans="1:15" s="444" customFormat="1" ht="26.25" customHeight="1" x14ac:dyDescent="0.15">
      <c r="A8" s="500">
        <v>4</v>
      </c>
      <c r="B8" s="442" t="s">
        <v>825</v>
      </c>
      <c r="C8" s="448" t="s">
        <v>183</v>
      </c>
      <c r="D8" s="440" t="s">
        <v>820</v>
      </c>
      <c r="E8" s="482"/>
      <c r="F8" s="482"/>
      <c r="G8" s="482"/>
      <c r="H8" s="482"/>
      <c r="I8" s="440" t="s">
        <v>940</v>
      </c>
      <c r="J8" s="440" t="s">
        <v>821</v>
      </c>
      <c r="K8" s="483" t="s">
        <v>822</v>
      </c>
      <c r="L8" s="484">
        <v>2</v>
      </c>
      <c r="M8" s="485">
        <v>20880</v>
      </c>
      <c r="N8" s="502" t="s">
        <v>828</v>
      </c>
    </row>
    <row r="9" spans="1:15" s="444" customFormat="1" ht="25.5" customHeight="1" x14ac:dyDescent="0.15">
      <c r="A9" s="500">
        <v>5</v>
      </c>
      <c r="B9" s="442" t="s">
        <v>825</v>
      </c>
      <c r="C9" s="448" t="s">
        <v>183</v>
      </c>
      <c r="D9" s="440" t="s">
        <v>820</v>
      </c>
      <c r="E9" s="471"/>
      <c r="F9" s="451"/>
      <c r="G9" s="451"/>
      <c r="H9" s="451"/>
      <c r="I9" s="440" t="s">
        <v>940</v>
      </c>
      <c r="J9" s="440" t="s">
        <v>821</v>
      </c>
      <c r="K9" s="440" t="s">
        <v>829</v>
      </c>
      <c r="L9" s="440">
        <v>4</v>
      </c>
      <c r="M9" s="486">
        <v>30600</v>
      </c>
      <c r="N9" s="503" t="s">
        <v>827</v>
      </c>
    </row>
    <row r="10" spans="1:15" s="444" customFormat="1" ht="25.5" customHeight="1" x14ac:dyDescent="0.15">
      <c r="A10" s="500">
        <v>6</v>
      </c>
      <c r="B10" s="442" t="s">
        <v>825</v>
      </c>
      <c r="C10" s="448" t="s">
        <v>183</v>
      </c>
      <c r="D10" s="440" t="s">
        <v>820</v>
      </c>
      <c r="E10" s="487"/>
      <c r="F10" s="488"/>
      <c r="G10" s="488"/>
      <c r="H10" s="488"/>
      <c r="I10" s="440" t="s">
        <v>940</v>
      </c>
      <c r="J10" s="440" t="s">
        <v>821</v>
      </c>
      <c r="K10" s="468" t="s">
        <v>826</v>
      </c>
      <c r="L10" s="468">
        <v>3</v>
      </c>
      <c r="M10" s="489">
        <v>35370</v>
      </c>
      <c r="N10" s="504" t="s">
        <v>827</v>
      </c>
      <c r="O10" s="490"/>
    </row>
    <row r="11" spans="1:15" s="444" customFormat="1" ht="30" customHeight="1" x14ac:dyDescent="0.15">
      <c r="A11" s="500">
        <v>7</v>
      </c>
      <c r="B11" s="442" t="s">
        <v>825</v>
      </c>
      <c r="C11" s="448" t="s">
        <v>183</v>
      </c>
      <c r="D11" s="440" t="s">
        <v>820</v>
      </c>
      <c r="E11" s="487"/>
      <c r="F11" s="487"/>
      <c r="G11" s="487"/>
      <c r="H11" s="487"/>
      <c r="I11" s="440" t="s">
        <v>940</v>
      </c>
      <c r="J11" s="440" t="s">
        <v>821</v>
      </c>
      <c r="K11" s="441" t="s">
        <v>830</v>
      </c>
      <c r="L11" s="441">
        <v>2</v>
      </c>
      <c r="M11" s="491">
        <v>29800</v>
      </c>
      <c r="N11" s="505" t="s">
        <v>831</v>
      </c>
      <c r="O11" s="490"/>
    </row>
    <row r="12" spans="1:15" s="444" customFormat="1" ht="29.25" customHeight="1" x14ac:dyDescent="0.15">
      <c r="A12" s="500">
        <v>8</v>
      </c>
      <c r="B12" s="448" t="s">
        <v>832</v>
      </c>
      <c r="C12" s="448" t="s">
        <v>183</v>
      </c>
      <c r="D12" s="448" t="s">
        <v>833</v>
      </c>
      <c r="E12" s="492"/>
      <c r="F12" s="492"/>
      <c r="G12" s="492"/>
      <c r="H12" s="492"/>
      <c r="I12" s="448" t="s">
        <v>941</v>
      </c>
      <c r="J12" s="448" t="s">
        <v>834</v>
      </c>
      <c r="K12" s="448" t="s">
        <v>835</v>
      </c>
      <c r="L12" s="448" t="s">
        <v>836</v>
      </c>
      <c r="M12" s="493">
        <v>150000</v>
      </c>
      <c r="N12" s="506" t="s">
        <v>837</v>
      </c>
    </row>
    <row r="13" spans="1:15" s="444" customFormat="1" ht="27.75" customHeight="1" x14ac:dyDescent="0.15">
      <c r="A13" s="500">
        <v>9</v>
      </c>
      <c r="B13" s="440" t="s">
        <v>832</v>
      </c>
      <c r="C13" s="448" t="s">
        <v>183</v>
      </c>
      <c r="D13" s="440" t="s">
        <v>820</v>
      </c>
      <c r="E13" s="451"/>
      <c r="F13" s="451"/>
      <c r="G13" s="451"/>
      <c r="H13" s="451"/>
      <c r="I13" s="494" t="s">
        <v>942</v>
      </c>
      <c r="J13" s="440" t="s">
        <v>821</v>
      </c>
      <c r="K13" s="440" t="s">
        <v>838</v>
      </c>
      <c r="L13" s="440">
        <v>8</v>
      </c>
      <c r="M13" s="486">
        <v>64000</v>
      </c>
      <c r="N13" s="507"/>
    </row>
    <row r="14" spans="1:15" s="444" customFormat="1" ht="27.75" customHeight="1" x14ac:dyDescent="0.15">
      <c r="A14" s="500">
        <v>10</v>
      </c>
      <c r="B14" s="440" t="s">
        <v>832</v>
      </c>
      <c r="C14" s="448" t="s">
        <v>183</v>
      </c>
      <c r="D14" s="440" t="s">
        <v>820</v>
      </c>
      <c r="E14" s="451"/>
      <c r="F14" s="451"/>
      <c r="G14" s="451"/>
      <c r="H14" s="451"/>
      <c r="I14" s="494" t="s">
        <v>942</v>
      </c>
      <c r="J14" s="440" t="s">
        <v>821</v>
      </c>
      <c r="K14" s="440" t="s">
        <v>839</v>
      </c>
      <c r="L14" s="440">
        <v>8</v>
      </c>
      <c r="M14" s="486">
        <v>64000</v>
      </c>
      <c r="N14" s="507"/>
    </row>
    <row r="15" spans="1:15" s="444" customFormat="1" ht="27.75" customHeight="1" x14ac:dyDescent="0.15">
      <c r="A15" s="500">
        <v>11</v>
      </c>
      <c r="B15" s="440" t="s">
        <v>832</v>
      </c>
      <c r="C15" s="448" t="s">
        <v>183</v>
      </c>
      <c r="D15" s="440" t="s">
        <v>820</v>
      </c>
      <c r="E15" s="451"/>
      <c r="F15" s="451"/>
      <c r="G15" s="451"/>
      <c r="H15" s="451"/>
      <c r="I15" s="494" t="s">
        <v>942</v>
      </c>
      <c r="J15" s="440" t="s">
        <v>821</v>
      </c>
      <c r="K15" s="440" t="s">
        <v>840</v>
      </c>
      <c r="L15" s="440">
        <v>4</v>
      </c>
      <c r="M15" s="486">
        <v>72000</v>
      </c>
      <c r="N15" s="507" t="s">
        <v>841</v>
      </c>
    </row>
    <row r="16" spans="1:15" s="444" customFormat="1" ht="27.75" customHeight="1" x14ac:dyDescent="0.15">
      <c r="A16" s="500">
        <v>12</v>
      </c>
      <c r="B16" s="495" t="s">
        <v>842</v>
      </c>
      <c r="C16" s="453" t="s">
        <v>183</v>
      </c>
      <c r="D16" s="496" t="s">
        <v>833</v>
      </c>
      <c r="E16" s="488"/>
      <c r="F16" s="488"/>
      <c r="G16" s="488"/>
      <c r="H16" s="488"/>
      <c r="I16" s="468" t="s">
        <v>946</v>
      </c>
      <c r="J16" s="468" t="s">
        <v>821</v>
      </c>
      <c r="K16" s="468" t="s">
        <v>843</v>
      </c>
      <c r="L16" s="496" t="s">
        <v>844</v>
      </c>
      <c r="M16" s="489">
        <v>128000</v>
      </c>
      <c r="N16" s="504"/>
    </row>
    <row r="17" spans="1:14" s="444" customFormat="1" ht="27.75" customHeight="1" x14ac:dyDescent="0.15">
      <c r="A17" s="500">
        <v>13</v>
      </c>
      <c r="B17" s="441" t="s">
        <v>842</v>
      </c>
      <c r="C17" s="495" t="s">
        <v>183</v>
      </c>
      <c r="D17" s="441" t="s">
        <v>833</v>
      </c>
      <c r="E17" s="487"/>
      <c r="F17" s="487"/>
      <c r="G17" s="487"/>
      <c r="H17" s="487"/>
      <c r="I17" s="441" t="s">
        <v>946</v>
      </c>
      <c r="J17" s="441" t="s">
        <v>821</v>
      </c>
      <c r="K17" s="441" t="s">
        <v>845</v>
      </c>
      <c r="L17" s="497" t="s">
        <v>846</v>
      </c>
      <c r="M17" s="491">
        <v>90000</v>
      </c>
      <c r="N17" s="505"/>
    </row>
    <row r="18" spans="1:14" s="444" customFormat="1" ht="26.25" customHeight="1" x14ac:dyDescent="0.15">
      <c r="A18" s="500">
        <v>14</v>
      </c>
      <c r="B18" s="441" t="s">
        <v>842</v>
      </c>
      <c r="C18" s="498" t="s">
        <v>847</v>
      </c>
      <c r="D18" s="441" t="s">
        <v>833</v>
      </c>
      <c r="E18" s="487"/>
      <c r="F18" s="487"/>
      <c r="G18" s="487"/>
      <c r="H18" s="487"/>
      <c r="I18" s="453" t="s">
        <v>947</v>
      </c>
      <c r="J18" s="453" t="s">
        <v>821</v>
      </c>
      <c r="K18" s="453" t="s">
        <v>848</v>
      </c>
      <c r="L18" s="497" t="s">
        <v>849</v>
      </c>
      <c r="M18" s="491">
        <v>35000</v>
      </c>
      <c r="N18" s="505" t="s">
        <v>850</v>
      </c>
    </row>
    <row r="19" spans="1:14" s="444" customFormat="1" ht="25.5" customHeight="1" x14ac:dyDescent="0.15">
      <c r="A19" s="500">
        <v>15</v>
      </c>
      <c r="B19" s="441" t="s">
        <v>713</v>
      </c>
      <c r="C19" s="441" t="s">
        <v>847</v>
      </c>
      <c r="D19" s="468" t="s">
        <v>851</v>
      </c>
      <c r="E19" s="487"/>
      <c r="F19" s="487"/>
      <c r="G19" s="487"/>
      <c r="H19" s="487"/>
      <c r="I19" s="453" t="s">
        <v>944</v>
      </c>
      <c r="J19" s="453" t="s">
        <v>834</v>
      </c>
      <c r="K19" s="453" t="s">
        <v>852</v>
      </c>
      <c r="L19" s="497">
        <v>8</v>
      </c>
      <c r="M19" s="491">
        <v>400000</v>
      </c>
      <c r="N19" s="505"/>
    </row>
    <row r="20" spans="1:14" s="444" customFormat="1" ht="25.5" customHeight="1" x14ac:dyDescent="0.15">
      <c r="A20" s="500">
        <v>16</v>
      </c>
      <c r="B20" s="441" t="s">
        <v>853</v>
      </c>
      <c r="C20" s="441" t="s">
        <v>847</v>
      </c>
      <c r="D20" s="468" t="s">
        <v>851</v>
      </c>
      <c r="E20" s="487"/>
      <c r="F20" s="487"/>
      <c r="G20" s="487"/>
      <c r="H20" s="487"/>
      <c r="I20" s="453" t="s">
        <v>945</v>
      </c>
      <c r="J20" s="453" t="s">
        <v>834</v>
      </c>
      <c r="K20" s="453" t="s">
        <v>854</v>
      </c>
      <c r="L20" s="497">
        <v>15</v>
      </c>
      <c r="M20" s="491">
        <v>375000</v>
      </c>
      <c r="N20" s="505"/>
    </row>
    <row r="21" spans="1:14" s="444" customFormat="1" ht="25.5" customHeight="1" x14ac:dyDescent="0.15">
      <c r="A21" s="500">
        <v>17</v>
      </c>
      <c r="B21" s="441" t="s">
        <v>771</v>
      </c>
      <c r="C21" s="441" t="s">
        <v>847</v>
      </c>
      <c r="D21" s="468" t="s">
        <v>851</v>
      </c>
      <c r="E21" s="487"/>
      <c r="F21" s="487"/>
      <c r="G21" s="487"/>
      <c r="H21" s="487"/>
      <c r="I21" s="453" t="s">
        <v>945</v>
      </c>
      <c r="J21" s="453" t="s">
        <v>834</v>
      </c>
      <c r="K21" s="453" t="s">
        <v>852</v>
      </c>
      <c r="L21" s="497">
        <v>6</v>
      </c>
      <c r="M21" s="491">
        <v>300000</v>
      </c>
      <c r="N21" s="505"/>
    </row>
    <row r="22" spans="1:14" s="444" customFormat="1" ht="25.5" customHeight="1" x14ac:dyDescent="0.15">
      <c r="A22" s="500">
        <v>18</v>
      </c>
      <c r="B22" s="441" t="s">
        <v>855</v>
      </c>
      <c r="C22" s="441" t="s">
        <v>847</v>
      </c>
      <c r="D22" s="468" t="s">
        <v>820</v>
      </c>
      <c r="E22" s="487"/>
      <c r="F22" s="487"/>
      <c r="G22" s="487"/>
      <c r="H22" s="487"/>
      <c r="I22" s="440" t="s">
        <v>940</v>
      </c>
      <c r="J22" s="453" t="s">
        <v>821</v>
      </c>
      <c r="K22" s="453" t="s">
        <v>829</v>
      </c>
      <c r="L22" s="497">
        <v>9</v>
      </c>
      <c r="M22" s="491">
        <v>52650</v>
      </c>
      <c r="N22" s="505"/>
    </row>
    <row r="23" spans="1:14" s="444" customFormat="1" ht="25.5" customHeight="1" x14ac:dyDescent="0.15">
      <c r="A23" s="500">
        <v>19</v>
      </c>
      <c r="B23" s="441" t="s">
        <v>862</v>
      </c>
      <c r="C23" s="441" t="s">
        <v>847</v>
      </c>
      <c r="D23" s="468" t="s">
        <v>820</v>
      </c>
      <c r="E23" s="487"/>
      <c r="F23" s="487"/>
      <c r="G23" s="487"/>
      <c r="H23" s="487"/>
      <c r="I23" s="440" t="s">
        <v>940</v>
      </c>
      <c r="J23" s="453" t="s">
        <v>821</v>
      </c>
      <c r="K23" s="453" t="s">
        <v>829</v>
      </c>
      <c r="L23" s="497">
        <v>7</v>
      </c>
      <c r="M23" s="491">
        <v>34650</v>
      </c>
      <c r="N23" s="505"/>
    </row>
    <row r="24" spans="1:14" s="444" customFormat="1" ht="25.5" customHeight="1" x14ac:dyDescent="0.15">
      <c r="A24" s="500">
        <v>20</v>
      </c>
      <c r="B24" s="441" t="s">
        <v>861</v>
      </c>
      <c r="C24" s="441" t="s">
        <v>847</v>
      </c>
      <c r="D24" s="468" t="s">
        <v>820</v>
      </c>
      <c r="E24" s="487"/>
      <c r="F24" s="487"/>
      <c r="G24" s="487"/>
      <c r="H24" s="487"/>
      <c r="I24" s="440" t="s">
        <v>940</v>
      </c>
      <c r="J24" s="453" t="s">
        <v>821</v>
      </c>
      <c r="K24" s="453" t="s">
        <v>830</v>
      </c>
      <c r="L24" s="497">
        <v>2</v>
      </c>
      <c r="M24" s="491">
        <v>33800</v>
      </c>
      <c r="N24" s="505"/>
    </row>
    <row r="25" spans="1:14" s="444" customFormat="1" ht="25.5" customHeight="1" x14ac:dyDescent="0.15">
      <c r="A25" s="500">
        <v>21</v>
      </c>
      <c r="B25" s="441" t="s">
        <v>861</v>
      </c>
      <c r="C25" s="441" t="s">
        <v>847</v>
      </c>
      <c r="D25" s="468" t="s">
        <v>820</v>
      </c>
      <c r="E25" s="487"/>
      <c r="F25" s="487"/>
      <c r="G25" s="487"/>
      <c r="H25" s="487"/>
      <c r="I25" s="440" t="s">
        <v>940</v>
      </c>
      <c r="J25" s="453" t="s">
        <v>821</v>
      </c>
      <c r="K25" s="453" t="s">
        <v>856</v>
      </c>
      <c r="L25" s="497">
        <v>3</v>
      </c>
      <c r="M25" s="491">
        <v>14580</v>
      </c>
      <c r="N25" s="505"/>
    </row>
    <row r="26" spans="1:14" s="444" customFormat="1" ht="24" customHeight="1" x14ac:dyDescent="0.15">
      <c r="A26" s="500">
        <v>22</v>
      </c>
      <c r="B26" s="441" t="s">
        <v>861</v>
      </c>
      <c r="C26" s="441" t="s">
        <v>847</v>
      </c>
      <c r="D26" s="468" t="s">
        <v>820</v>
      </c>
      <c r="E26" s="487"/>
      <c r="F26" s="487"/>
      <c r="G26" s="487"/>
      <c r="H26" s="487"/>
      <c r="I26" s="440" t="s">
        <v>940</v>
      </c>
      <c r="J26" s="453" t="s">
        <v>821</v>
      </c>
      <c r="K26" s="499" t="s">
        <v>856</v>
      </c>
      <c r="L26" s="497">
        <v>5</v>
      </c>
      <c r="M26" s="491">
        <v>29500</v>
      </c>
      <c r="N26" s="505"/>
    </row>
    <row r="27" spans="1:14" s="444" customFormat="1" ht="24" customHeight="1" x14ac:dyDescent="0.15">
      <c r="A27" s="500">
        <v>23</v>
      </c>
      <c r="B27" s="441" t="s">
        <v>861</v>
      </c>
      <c r="C27" s="441" t="s">
        <v>847</v>
      </c>
      <c r="D27" s="468" t="s">
        <v>820</v>
      </c>
      <c r="E27" s="487"/>
      <c r="F27" s="487"/>
      <c r="G27" s="487"/>
      <c r="H27" s="487"/>
      <c r="I27" s="440" t="s">
        <v>940</v>
      </c>
      <c r="J27" s="453" t="s">
        <v>821</v>
      </c>
      <c r="K27" s="499" t="s">
        <v>856</v>
      </c>
      <c r="L27" s="497">
        <v>16</v>
      </c>
      <c r="M27" s="491">
        <v>38400</v>
      </c>
      <c r="N27" s="505"/>
    </row>
    <row r="28" spans="1:14" s="444" customFormat="1" ht="24" customHeight="1" x14ac:dyDescent="0.15">
      <c r="A28" s="500">
        <v>24</v>
      </c>
      <c r="B28" s="441" t="s">
        <v>776</v>
      </c>
      <c r="C28" s="441" t="s">
        <v>847</v>
      </c>
      <c r="D28" s="468" t="s">
        <v>820</v>
      </c>
      <c r="E28" s="487"/>
      <c r="F28" s="487"/>
      <c r="G28" s="487"/>
      <c r="H28" s="487"/>
      <c r="I28" s="494" t="s">
        <v>942</v>
      </c>
      <c r="J28" s="453" t="s">
        <v>821</v>
      </c>
      <c r="K28" s="499" t="s">
        <v>830</v>
      </c>
      <c r="L28" s="497">
        <v>2</v>
      </c>
      <c r="M28" s="491">
        <v>33800</v>
      </c>
      <c r="N28" s="505"/>
    </row>
    <row r="29" spans="1:14" s="444" customFormat="1" ht="24" customHeight="1" x14ac:dyDescent="0.15">
      <c r="A29" s="500">
        <v>25</v>
      </c>
      <c r="B29" s="441" t="s">
        <v>863</v>
      </c>
      <c r="C29" s="441" t="s">
        <v>847</v>
      </c>
      <c r="D29" s="468" t="s">
        <v>820</v>
      </c>
      <c r="E29" s="487"/>
      <c r="F29" s="487"/>
      <c r="G29" s="487"/>
      <c r="H29" s="487"/>
      <c r="I29" s="494" t="s">
        <v>942</v>
      </c>
      <c r="J29" s="453" t="s">
        <v>821</v>
      </c>
      <c r="K29" s="499" t="s">
        <v>848</v>
      </c>
      <c r="L29" s="497">
        <v>7</v>
      </c>
      <c r="M29" s="491">
        <v>35000</v>
      </c>
      <c r="N29" s="505" t="s">
        <v>905</v>
      </c>
    </row>
    <row r="30" spans="1:14" s="444" customFormat="1" ht="24" customHeight="1" x14ac:dyDescent="0.15">
      <c r="A30" s="500">
        <v>26</v>
      </c>
      <c r="B30" s="441" t="s">
        <v>860</v>
      </c>
      <c r="C30" s="441" t="s">
        <v>847</v>
      </c>
      <c r="D30" s="468" t="s">
        <v>820</v>
      </c>
      <c r="E30" s="487"/>
      <c r="F30" s="487"/>
      <c r="G30" s="487"/>
      <c r="H30" s="487"/>
      <c r="I30" s="494" t="s">
        <v>942</v>
      </c>
      <c r="J30" s="453" t="s">
        <v>821</v>
      </c>
      <c r="K30" s="499" t="s">
        <v>840</v>
      </c>
      <c r="L30" s="497">
        <v>5</v>
      </c>
      <c r="M30" s="491">
        <v>86000</v>
      </c>
      <c r="N30" s="505" t="s">
        <v>904</v>
      </c>
    </row>
    <row r="31" spans="1:14" s="444" customFormat="1" ht="24" customHeight="1" x14ac:dyDescent="0.15">
      <c r="A31" s="500">
        <v>27</v>
      </c>
      <c r="B31" s="441" t="s">
        <v>860</v>
      </c>
      <c r="C31" s="441" t="s">
        <v>847</v>
      </c>
      <c r="D31" s="468" t="s">
        <v>820</v>
      </c>
      <c r="E31" s="487"/>
      <c r="F31" s="487"/>
      <c r="G31" s="487"/>
      <c r="H31" s="487"/>
      <c r="I31" s="494" t="s">
        <v>942</v>
      </c>
      <c r="J31" s="453" t="s">
        <v>821</v>
      </c>
      <c r="K31" s="499" t="s">
        <v>829</v>
      </c>
      <c r="L31" s="497">
        <v>9</v>
      </c>
      <c r="M31" s="491">
        <v>53000</v>
      </c>
      <c r="N31" s="505"/>
    </row>
    <row r="32" spans="1:14" s="444" customFormat="1" ht="24" customHeight="1" x14ac:dyDescent="0.15">
      <c r="A32" s="500">
        <v>28</v>
      </c>
      <c r="B32" s="441" t="s">
        <v>857</v>
      </c>
      <c r="C32" s="441" t="s">
        <v>847</v>
      </c>
      <c r="D32" s="468" t="s">
        <v>851</v>
      </c>
      <c r="E32" s="487"/>
      <c r="F32" s="487"/>
      <c r="G32" s="487"/>
      <c r="H32" s="487"/>
      <c r="I32" s="453" t="s">
        <v>943</v>
      </c>
      <c r="J32" s="453" t="s">
        <v>858</v>
      </c>
      <c r="K32" s="499" t="s">
        <v>858</v>
      </c>
      <c r="L32" s="497">
        <v>35</v>
      </c>
      <c r="M32" s="491">
        <f>L32*30000</f>
        <v>1050000</v>
      </c>
      <c r="N32" s="505" t="s">
        <v>859</v>
      </c>
    </row>
    <row r="33" spans="1:14" ht="27" customHeight="1" thickBot="1" x14ac:dyDescent="0.2">
      <c r="A33" s="757" t="s">
        <v>590</v>
      </c>
      <c r="B33" s="758"/>
      <c r="C33" s="415"/>
      <c r="D33" s="416"/>
      <c r="E33" s="417"/>
      <c r="F33" s="416"/>
      <c r="G33" s="416"/>
      <c r="H33" s="416"/>
      <c r="I33" s="416"/>
      <c r="J33" s="416"/>
      <c r="K33" s="416"/>
      <c r="L33" s="418"/>
      <c r="M33" s="419">
        <f>SUM(M5:M32)</f>
        <v>3339110</v>
      </c>
      <c r="N33" s="420"/>
    </row>
  </sheetData>
  <mergeCells count="17">
    <mergeCell ref="A33:B33"/>
    <mergeCell ref="M2:M4"/>
    <mergeCell ref="N2:N4"/>
    <mergeCell ref="E3:E4"/>
    <mergeCell ref="F3:F4"/>
    <mergeCell ref="G3:G4"/>
    <mergeCell ref="H3:H4"/>
    <mergeCell ref="A1:L1"/>
    <mergeCell ref="A2:A4"/>
    <mergeCell ref="B2:B4"/>
    <mergeCell ref="C2:C4"/>
    <mergeCell ref="D2:D4"/>
    <mergeCell ref="E2:H2"/>
    <mergeCell ref="I2:I4"/>
    <mergeCell ref="J2:J4"/>
    <mergeCell ref="K2:K4"/>
    <mergeCell ref="L2:L4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C19" zoomScaleNormal="100" workbookViewId="0">
      <selection activeCell="C31" sqref="C31"/>
    </sheetView>
  </sheetViews>
  <sheetFormatPr defaultRowHeight="13.5" x14ac:dyDescent="0.15"/>
  <cols>
    <col min="1" max="1" width="6.44140625" style="421" customWidth="1"/>
    <col min="2" max="2" width="8.88671875" style="414" customWidth="1"/>
    <col min="3" max="3" width="39.5546875" style="414" customWidth="1"/>
    <col min="4" max="4" width="12.44140625" style="73" customWidth="1"/>
    <col min="5" max="5" width="12.21875" style="414" customWidth="1"/>
    <col min="6" max="6" width="8.77734375" style="414" customWidth="1"/>
    <col min="7" max="7" width="6.33203125" style="414" customWidth="1"/>
    <col min="8" max="9" width="8.88671875" style="414"/>
    <col min="10" max="10" width="10.21875" style="414" bestFit="1" customWidth="1"/>
    <col min="11" max="16384" width="8.88671875" style="414"/>
  </cols>
  <sheetData>
    <row r="1" spans="1:10" ht="29.25" customHeight="1" thickBot="1" x14ac:dyDescent="0.2">
      <c r="A1" s="765" t="s">
        <v>513</v>
      </c>
      <c r="B1" s="765"/>
      <c r="C1" s="765"/>
      <c r="D1" s="765"/>
      <c r="E1" s="765"/>
    </row>
    <row r="2" spans="1:10" ht="32.25" customHeight="1" x14ac:dyDescent="0.15">
      <c r="A2" s="422" t="s">
        <v>495</v>
      </c>
      <c r="B2" s="423" t="s">
        <v>251</v>
      </c>
      <c r="C2" s="423" t="s">
        <v>252</v>
      </c>
      <c r="D2" s="424" t="s">
        <v>514</v>
      </c>
      <c r="E2" s="425" t="s">
        <v>515</v>
      </c>
      <c r="F2" s="423" t="s">
        <v>253</v>
      </c>
      <c r="G2" s="426" t="s">
        <v>909</v>
      </c>
      <c r="H2" s="421"/>
    </row>
    <row r="3" spans="1:10" ht="32.25" customHeight="1" x14ac:dyDescent="0.15">
      <c r="A3" s="319">
        <v>1</v>
      </c>
      <c r="B3" s="324" t="s">
        <v>864</v>
      </c>
      <c r="C3" s="427" t="s">
        <v>948</v>
      </c>
      <c r="D3" s="312">
        <v>15000</v>
      </c>
      <c r="E3" s="427"/>
      <c r="F3" s="324"/>
      <c r="G3" s="428"/>
      <c r="H3" s="421"/>
    </row>
    <row r="4" spans="1:10" ht="32.25" customHeight="1" x14ac:dyDescent="0.15">
      <c r="A4" s="319">
        <v>2</v>
      </c>
      <c r="B4" s="324" t="s">
        <v>865</v>
      </c>
      <c r="C4" s="427" t="s">
        <v>866</v>
      </c>
      <c r="D4" s="312">
        <v>534790</v>
      </c>
      <c r="E4" s="427"/>
      <c r="F4" s="324"/>
      <c r="G4" s="428"/>
      <c r="H4" s="421"/>
    </row>
    <row r="5" spans="1:10" ht="32.25" customHeight="1" x14ac:dyDescent="0.15">
      <c r="A5" s="319">
        <v>3</v>
      </c>
      <c r="B5" s="324" t="s">
        <v>867</v>
      </c>
      <c r="C5" s="427" t="s">
        <v>949</v>
      </c>
      <c r="D5" s="312">
        <v>3000</v>
      </c>
      <c r="E5" s="427"/>
      <c r="F5" s="324"/>
      <c r="G5" s="428"/>
      <c r="H5" s="421"/>
    </row>
    <row r="6" spans="1:10" ht="32.25" customHeight="1" x14ac:dyDescent="0.15">
      <c r="A6" s="319">
        <v>4</v>
      </c>
      <c r="B6" s="324" t="s">
        <v>868</v>
      </c>
      <c r="C6" s="427" t="s">
        <v>869</v>
      </c>
      <c r="D6" s="312">
        <v>15000</v>
      </c>
      <c r="E6" s="427"/>
      <c r="F6" s="324"/>
      <c r="G6" s="428"/>
      <c r="H6" s="421"/>
    </row>
    <row r="7" spans="1:10" ht="32.25" customHeight="1" x14ac:dyDescent="0.15">
      <c r="A7" s="319">
        <v>5</v>
      </c>
      <c r="B7" s="324" t="s">
        <v>871</v>
      </c>
      <c r="C7" s="427" t="s">
        <v>870</v>
      </c>
      <c r="D7" s="312">
        <v>300000</v>
      </c>
      <c r="E7" s="427"/>
      <c r="F7" s="324"/>
      <c r="G7" s="428"/>
      <c r="H7" s="421"/>
    </row>
    <row r="8" spans="1:10" ht="32.25" customHeight="1" x14ac:dyDescent="0.15">
      <c r="A8" s="319">
        <v>6</v>
      </c>
      <c r="B8" s="324" t="s">
        <v>872</v>
      </c>
      <c r="C8" s="427" t="s">
        <v>873</v>
      </c>
      <c r="D8" s="312">
        <v>13000</v>
      </c>
      <c r="E8" s="427"/>
      <c r="F8" s="324"/>
      <c r="G8" s="428"/>
      <c r="H8" s="421"/>
    </row>
    <row r="9" spans="1:10" ht="32.25" customHeight="1" x14ac:dyDescent="0.15">
      <c r="A9" s="319">
        <v>7</v>
      </c>
      <c r="B9" s="324" t="s">
        <v>872</v>
      </c>
      <c r="C9" s="427" t="s">
        <v>950</v>
      </c>
      <c r="D9" s="312">
        <v>50000</v>
      </c>
      <c r="E9" s="427"/>
      <c r="F9" s="324"/>
      <c r="G9" s="428"/>
      <c r="H9" s="421"/>
    </row>
    <row r="10" spans="1:10" ht="32.25" customHeight="1" x14ac:dyDescent="0.15">
      <c r="A10" s="319">
        <v>8</v>
      </c>
      <c r="B10" s="324" t="s">
        <v>874</v>
      </c>
      <c r="C10" s="427" t="s">
        <v>875</v>
      </c>
      <c r="D10" s="429">
        <v>40000</v>
      </c>
      <c r="E10" s="427"/>
      <c r="F10" s="324"/>
      <c r="G10" s="428"/>
      <c r="H10" s="421"/>
    </row>
    <row r="11" spans="1:10" ht="32.25" customHeight="1" x14ac:dyDescent="0.15">
      <c r="A11" s="319">
        <v>9</v>
      </c>
      <c r="B11" s="324" t="s">
        <v>876</v>
      </c>
      <c r="C11" s="427" t="s">
        <v>877</v>
      </c>
      <c r="D11" s="429">
        <v>500</v>
      </c>
      <c r="E11" s="427"/>
      <c r="F11" s="324"/>
      <c r="G11" s="428"/>
      <c r="H11" s="421"/>
    </row>
    <row r="12" spans="1:10" ht="32.25" customHeight="1" x14ac:dyDescent="0.15">
      <c r="A12" s="319">
        <v>10</v>
      </c>
      <c r="B12" s="324" t="s">
        <v>878</v>
      </c>
      <c r="C12" s="427" t="s">
        <v>951</v>
      </c>
      <c r="D12" s="429">
        <v>20000</v>
      </c>
      <c r="E12" s="427"/>
      <c r="F12" s="324"/>
      <c r="G12" s="428"/>
      <c r="H12" s="421"/>
    </row>
    <row r="13" spans="1:10" ht="32.25" customHeight="1" x14ac:dyDescent="0.15">
      <c r="A13" s="319">
        <v>11</v>
      </c>
      <c r="B13" s="324" t="s">
        <v>879</v>
      </c>
      <c r="C13" s="427" t="s">
        <v>952</v>
      </c>
      <c r="D13" s="429">
        <v>56000</v>
      </c>
      <c r="E13" s="427"/>
      <c r="F13" s="324"/>
      <c r="G13" s="428"/>
      <c r="H13" s="421"/>
    </row>
    <row r="14" spans="1:10" ht="32.25" customHeight="1" x14ac:dyDescent="0.15">
      <c r="A14" s="319">
        <v>12</v>
      </c>
      <c r="B14" s="324" t="s">
        <v>880</v>
      </c>
      <c r="C14" s="427" t="s">
        <v>881</v>
      </c>
      <c r="D14" s="429">
        <v>25000</v>
      </c>
      <c r="E14" s="427"/>
      <c r="F14" s="324"/>
      <c r="G14" s="428"/>
      <c r="H14" s="421"/>
    </row>
    <row r="15" spans="1:10" ht="32.25" customHeight="1" x14ac:dyDescent="0.15">
      <c r="A15" s="319">
        <v>13</v>
      </c>
      <c r="B15" s="324" t="s">
        <v>882</v>
      </c>
      <c r="C15" s="427" t="s">
        <v>883</v>
      </c>
      <c r="D15" s="429">
        <v>600000</v>
      </c>
      <c r="E15" s="427"/>
      <c r="F15" s="324"/>
      <c r="G15" s="428"/>
      <c r="H15" s="421"/>
      <c r="J15" s="208"/>
    </row>
    <row r="16" spans="1:10" ht="32.25" customHeight="1" x14ac:dyDescent="0.15">
      <c r="A16" s="319">
        <v>14</v>
      </c>
      <c r="B16" s="324" t="s">
        <v>884</v>
      </c>
      <c r="C16" s="427" t="s">
        <v>885</v>
      </c>
      <c r="D16" s="429">
        <v>19200</v>
      </c>
      <c r="E16" s="427"/>
      <c r="F16" s="324"/>
      <c r="G16" s="428"/>
      <c r="H16" s="421"/>
    </row>
    <row r="17" spans="1:10" ht="32.25" customHeight="1" x14ac:dyDescent="0.15">
      <c r="A17" s="319">
        <v>15</v>
      </c>
      <c r="B17" s="324" t="s">
        <v>886</v>
      </c>
      <c r="C17" s="427" t="s">
        <v>887</v>
      </c>
      <c r="D17" s="429">
        <v>80000</v>
      </c>
      <c r="E17" s="430"/>
      <c r="F17" s="430"/>
      <c r="G17" s="431"/>
    </row>
    <row r="18" spans="1:10" ht="32.25" customHeight="1" x14ac:dyDescent="0.15">
      <c r="A18" s="319">
        <v>16</v>
      </c>
      <c r="B18" s="324" t="s">
        <v>888</v>
      </c>
      <c r="C18" s="427" t="s">
        <v>889</v>
      </c>
      <c r="D18" s="429">
        <v>5900</v>
      </c>
      <c r="E18" s="430"/>
      <c r="F18" s="430"/>
      <c r="G18" s="431"/>
    </row>
    <row r="19" spans="1:10" ht="32.25" customHeight="1" x14ac:dyDescent="0.15">
      <c r="A19" s="319">
        <v>17</v>
      </c>
      <c r="B19" s="324" t="s">
        <v>890</v>
      </c>
      <c r="C19" s="427" t="s">
        <v>891</v>
      </c>
      <c r="D19" s="429">
        <v>38700</v>
      </c>
      <c r="E19" s="430"/>
      <c r="F19" s="430"/>
      <c r="G19" s="431"/>
    </row>
    <row r="20" spans="1:10" ht="32.25" customHeight="1" x14ac:dyDescent="0.15">
      <c r="A20" s="319">
        <v>18</v>
      </c>
      <c r="B20" s="324" t="s">
        <v>892</v>
      </c>
      <c r="C20" s="427" t="s">
        <v>893</v>
      </c>
      <c r="D20" s="429">
        <v>600000</v>
      </c>
      <c r="E20" s="430"/>
      <c r="F20" s="430"/>
      <c r="G20" s="431"/>
    </row>
    <row r="21" spans="1:10" ht="32.25" customHeight="1" x14ac:dyDescent="0.15">
      <c r="A21" s="319">
        <v>19</v>
      </c>
      <c r="B21" s="324" t="s">
        <v>895</v>
      </c>
      <c r="C21" s="427" t="s">
        <v>894</v>
      </c>
      <c r="D21" s="429">
        <v>11000</v>
      </c>
      <c r="E21" s="430"/>
      <c r="F21" s="430"/>
      <c r="G21" s="431"/>
    </row>
    <row r="22" spans="1:10" ht="32.25" customHeight="1" x14ac:dyDescent="0.15">
      <c r="A22" s="319">
        <v>20</v>
      </c>
      <c r="B22" s="324" t="s">
        <v>896</v>
      </c>
      <c r="C22" s="427" t="s">
        <v>897</v>
      </c>
      <c r="D22" s="429">
        <v>39500</v>
      </c>
      <c r="E22" s="430"/>
      <c r="F22" s="430"/>
      <c r="G22" s="431"/>
    </row>
    <row r="23" spans="1:10" ht="32.25" customHeight="1" x14ac:dyDescent="0.15">
      <c r="A23" s="319">
        <v>21</v>
      </c>
      <c r="B23" s="324" t="s">
        <v>898</v>
      </c>
      <c r="C23" s="427" t="s">
        <v>950</v>
      </c>
      <c r="D23" s="429">
        <v>50000</v>
      </c>
      <c r="E23" s="430"/>
      <c r="F23" s="430"/>
      <c r="G23" s="431"/>
    </row>
    <row r="24" spans="1:10" ht="32.25" customHeight="1" x14ac:dyDescent="0.15">
      <c r="A24" s="319">
        <v>22</v>
      </c>
      <c r="B24" s="324" t="s">
        <v>899</v>
      </c>
      <c r="C24" s="427" t="s">
        <v>950</v>
      </c>
      <c r="D24" s="429">
        <v>50000</v>
      </c>
      <c r="E24" s="430"/>
      <c r="F24" s="430"/>
      <c r="G24" s="431"/>
    </row>
    <row r="25" spans="1:10" ht="32.25" customHeight="1" x14ac:dyDescent="0.15">
      <c r="A25" s="319">
        <v>23</v>
      </c>
      <c r="B25" s="324" t="s">
        <v>900</v>
      </c>
      <c r="C25" s="427" t="s">
        <v>953</v>
      </c>
      <c r="D25" s="429">
        <v>30000</v>
      </c>
      <c r="E25" s="430"/>
      <c r="F25" s="430"/>
      <c r="G25" s="431"/>
    </row>
    <row r="26" spans="1:10" ht="32.25" customHeight="1" x14ac:dyDescent="0.15">
      <c r="A26" s="319">
        <v>24</v>
      </c>
      <c r="B26" s="324" t="s">
        <v>901</v>
      </c>
      <c r="C26" s="427" t="s">
        <v>902</v>
      </c>
      <c r="D26" s="429">
        <v>11700</v>
      </c>
      <c r="E26" s="430"/>
      <c r="F26" s="430"/>
      <c r="G26" s="431"/>
    </row>
    <row r="27" spans="1:10" ht="32.25" customHeight="1" x14ac:dyDescent="0.15">
      <c r="A27" s="319">
        <v>25</v>
      </c>
      <c r="B27" s="324" t="s">
        <v>903</v>
      </c>
      <c r="C27" s="427" t="s">
        <v>954</v>
      </c>
      <c r="D27" s="429">
        <v>62665</v>
      </c>
      <c r="E27" s="430"/>
      <c r="F27" s="430"/>
      <c r="G27" s="431"/>
    </row>
    <row r="28" spans="1:10" ht="32.25" customHeight="1" thickBot="1" x14ac:dyDescent="0.2">
      <c r="A28" s="766" t="s">
        <v>516</v>
      </c>
      <c r="B28" s="767"/>
      <c r="C28" s="434"/>
      <c r="D28" s="435">
        <f>SUM(D3:D27)</f>
        <v>2670955</v>
      </c>
      <c r="E28" s="433"/>
      <c r="F28" s="433"/>
      <c r="G28" s="436"/>
    </row>
    <row r="29" spans="1:10" x14ac:dyDescent="0.15">
      <c r="C29" s="437"/>
      <c r="J29" s="208"/>
    </row>
    <row r="31" spans="1:10" x14ac:dyDescent="0.15">
      <c r="J31" s="208"/>
    </row>
    <row r="55" spans="6:6" x14ac:dyDescent="0.15">
      <c r="F55" s="414" t="s">
        <v>517</v>
      </c>
    </row>
    <row r="56" spans="6:6" x14ac:dyDescent="0.15">
      <c r="F56" s="414" t="s">
        <v>517</v>
      </c>
    </row>
    <row r="57" spans="6:6" x14ac:dyDescent="0.15">
      <c r="F57" s="414" t="s">
        <v>517</v>
      </c>
    </row>
    <row r="58" spans="6:6" x14ac:dyDescent="0.15">
      <c r="F58" s="414" t="s">
        <v>517</v>
      </c>
    </row>
    <row r="59" spans="6:6" x14ac:dyDescent="0.15">
      <c r="F59" s="414" t="s">
        <v>517</v>
      </c>
    </row>
    <row r="60" spans="6:6" x14ac:dyDescent="0.15">
      <c r="F60" s="414" t="s">
        <v>517</v>
      </c>
    </row>
    <row r="61" spans="6:6" x14ac:dyDescent="0.15">
      <c r="F61" s="414" t="s">
        <v>517</v>
      </c>
    </row>
    <row r="62" spans="6:6" x14ac:dyDescent="0.15">
      <c r="F62" s="414" t="s">
        <v>517</v>
      </c>
    </row>
    <row r="63" spans="6:6" x14ac:dyDescent="0.15">
      <c r="F63" s="414" t="s">
        <v>517</v>
      </c>
    </row>
    <row r="64" spans="6:6" x14ac:dyDescent="0.15">
      <c r="F64" s="414" t="s">
        <v>517</v>
      </c>
    </row>
    <row r="65" spans="6:6" x14ac:dyDescent="0.15">
      <c r="F65" s="414" t="s">
        <v>517</v>
      </c>
    </row>
    <row r="66" spans="6:6" x14ac:dyDescent="0.15">
      <c r="F66" s="414" t="s">
        <v>517</v>
      </c>
    </row>
    <row r="67" spans="6:6" x14ac:dyDescent="0.15">
      <c r="F67" s="414" t="s">
        <v>518</v>
      </c>
    </row>
  </sheetData>
  <mergeCells count="2">
    <mergeCell ref="A1:E1"/>
    <mergeCell ref="A28:B28"/>
  </mergeCells>
  <phoneticPr fontId="3" type="noConversion"/>
  <pageMargins left="0.7" right="0.22" top="0.75" bottom="0.75" header="0.31" footer="0.3"/>
  <pageSetup paperSize="9" scale="7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topLeftCell="A7" zoomScale="60" zoomScaleNormal="100" workbookViewId="0">
      <selection activeCell="K32" sqref="K32"/>
    </sheetView>
  </sheetViews>
  <sheetFormatPr defaultRowHeight="13.5" x14ac:dyDescent="0.15"/>
  <cols>
    <col min="1" max="1" width="6.33203125" style="414" customWidth="1"/>
    <col min="2" max="2" width="10.109375" style="414" customWidth="1"/>
    <col min="3" max="3" width="13" style="414" customWidth="1"/>
    <col min="4" max="4" width="9" style="414" customWidth="1"/>
    <col min="5" max="5" width="8.6640625" style="414" customWidth="1"/>
    <col min="6" max="6" width="12" style="414" customWidth="1"/>
    <col min="7" max="7" width="12.88671875" style="414" bestFit="1" customWidth="1"/>
    <col min="8" max="16384" width="8.88671875" style="414"/>
  </cols>
  <sheetData>
    <row r="1" spans="1:8" ht="31.5" customHeight="1" thickBot="1" x14ac:dyDescent="0.2">
      <c r="A1" s="768" t="s">
        <v>519</v>
      </c>
      <c r="B1" s="768"/>
      <c r="C1" s="768"/>
      <c r="D1" s="768"/>
      <c r="E1" s="768"/>
      <c r="F1" s="768"/>
    </row>
    <row r="2" spans="1:8" ht="27" x14ac:dyDescent="0.15">
      <c r="A2" s="422" t="s">
        <v>495</v>
      </c>
      <c r="B2" s="423" t="s">
        <v>251</v>
      </c>
      <c r="C2" s="423" t="s">
        <v>252</v>
      </c>
      <c r="D2" s="423" t="s">
        <v>329</v>
      </c>
      <c r="E2" s="425" t="s">
        <v>515</v>
      </c>
      <c r="F2" s="423" t="s">
        <v>520</v>
      </c>
      <c r="G2" s="425" t="s">
        <v>509</v>
      </c>
      <c r="H2" s="426" t="s">
        <v>482</v>
      </c>
    </row>
    <row r="3" spans="1:8" ht="23.25" customHeight="1" x14ac:dyDescent="0.15">
      <c r="A3" s="319">
        <v>1</v>
      </c>
      <c r="B3" s="442" t="s">
        <v>819</v>
      </c>
      <c r="C3" s="442" t="s">
        <v>627</v>
      </c>
      <c r="D3" s="324" t="s">
        <v>621</v>
      </c>
      <c r="E3" s="427"/>
      <c r="F3" s="442">
        <v>5</v>
      </c>
      <c r="G3" s="481">
        <v>49500</v>
      </c>
      <c r="H3" s="501" t="s">
        <v>823</v>
      </c>
    </row>
    <row r="4" spans="1:8" ht="23.25" customHeight="1" x14ac:dyDescent="0.15">
      <c r="A4" s="319">
        <v>2</v>
      </c>
      <c r="B4" s="442" t="s">
        <v>819</v>
      </c>
      <c r="C4" s="442" t="s">
        <v>627</v>
      </c>
      <c r="D4" s="324" t="s">
        <v>621</v>
      </c>
      <c r="E4" s="427"/>
      <c r="F4" s="442">
        <v>4</v>
      </c>
      <c r="G4" s="481">
        <v>18000</v>
      </c>
      <c r="H4" s="501" t="s">
        <v>824</v>
      </c>
    </row>
    <row r="5" spans="1:8" ht="23.25" customHeight="1" x14ac:dyDescent="0.15">
      <c r="A5" s="319">
        <v>3</v>
      </c>
      <c r="B5" s="442" t="s">
        <v>825</v>
      </c>
      <c r="C5" s="442" t="s">
        <v>626</v>
      </c>
      <c r="D5" s="324" t="s">
        <v>621</v>
      </c>
      <c r="E5" s="427"/>
      <c r="F5" s="442">
        <v>2</v>
      </c>
      <c r="G5" s="481">
        <v>15580</v>
      </c>
      <c r="H5" s="501" t="s">
        <v>827</v>
      </c>
    </row>
    <row r="6" spans="1:8" ht="23.25" customHeight="1" x14ac:dyDescent="0.15">
      <c r="A6" s="319">
        <v>4</v>
      </c>
      <c r="B6" s="442" t="s">
        <v>825</v>
      </c>
      <c r="C6" s="483" t="s">
        <v>627</v>
      </c>
      <c r="D6" s="324" t="s">
        <v>621</v>
      </c>
      <c r="E6" s="427"/>
      <c r="F6" s="484">
        <v>2</v>
      </c>
      <c r="G6" s="485">
        <v>20880</v>
      </c>
      <c r="H6" s="502" t="s">
        <v>828</v>
      </c>
    </row>
    <row r="7" spans="1:8" ht="23.25" customHeight="1" x14ac:dyDescent="0.15">
      <c r="A7" s="319">
        <v>5</v>
      </c>
      <c r="B7" s="442" t="s">
        <v>825</v>
      </c>
      <c r="C7" s="440" t="s">
        <v>829</v>
      </c>
      <c r="D7" s="324" t="s">
        <v>621</v>
      </c>
      <c r="E7" s="427"/>
      <c r="F7" s="440">
        <v>4</v>
      </c>
      <c r="G7" s="486">
        <v>30600</v>
      </c>
      <c r="H7" s="503" t="s">
        <v>827</v>
      </c>
    </row>
    <row r="8" spans="1:8" ht="23.25" customHeight="1" x14ac:dyDescent="0.15">
      <c r="A8" s="319">
        <v>6</v>
      </c>
      <c r="B8" s="442" t="s">
        <v>825</v>
      </c>
      <c r="C8" s="468" t="s">
        <v>626</v>
      </c>
      <c r="D8" s="324" t="s">
        <v>621</v>
      </c>
      <c r="E8" s="427"/>
      <c r="F8" s="468">
        <v>3</v>
      </c>
      <c r="G8" s="489">
        <v>35370</v>
      </c>
      <c r="H8" s="504" t="s">
        <v>827</v>
      </c>
    </row>
    <row r="9" spans="1:8" ht="23.25" customHeight="1" x14ac:dyDescent="0.15">
      <c r="A9" s="319">
        <v>7</v>
      </c>
      <c r="B9" s="442" t="s">
        <v>825</v>
      </c>
      <c r="C9" s="441" t="s">
        <v>623</v>
      </c>
      <c r="D9" s="324" t="s">
        <v>621</v>
      </c>
      <c r="E9" s="427"/>
      <c r="F9" s="441">
        <v>2</v>
      </c>
      <c r="G9" s="491">
        <v>29800</v>
      </c>
      <c r="H9" s="505" t="s">
        <v>831</v>
      </c>
    </row>
    <row r="10" spans="1:8" ht="23.25" customHeight="1" x14ac:dyDescent="0.15">
      <c r="A10" s="319">
        <v>8</v>
      </c>
      <c r="B10" s="448" t="s">
        <v>832</v>
      </c>
      <c r="C10" s="448" t="s">
        <v>620</v>
      </c>
      <c r="D10" s="324" t="s">
        <v>621</v>
      </c>
      <c r="E10" s="427"/>
      <c r="F10" s="448" t="s">
        <v>622</v>
      </c>
      <c r="G10" s="493">
        <v>150000</v>
      </c>
      <c r="H10" s="506" t="s">
        <v>837</v>
      </c>
    </row>
    <row r="11" spans="1:8" ht="23.25" customHeight="1" x14ac:dyDescent="0.15">
      <c r="A11" s="319">
        <v>9</v>
      </c>
      <c r="B11" s="440" t="s">
        <v>832</v>
      </c>
      <c r="C11" s="440" t="s">
        <v>625</v>
      </c>
      <c r="D11" s="324" t="s">
        <v>621</v>
      </c>
      <c r="E11" s="427"/>
      <c r="F11" s="440">
        <v>8</v>
      </c>
      <c r="G11" s="486">
        <v>64000</v>
      </c>
      <c r="H11" s="507"/>
    </row>
    <row r="12" spans="1:8" ht="23.25" customHeight="1" x14ac:dyDescent="0.15">
      <c r="A12" s="319">
        <v>10</v>
      </c>
      <c r="B12" s="440" t="s">
        <v>832</v>
      </c>
      <c r="C12" s="440" t="s">
        <v>630</v>
      </c>
      <c r="D12" s="324" t="s">
        <v>621</v>
      </c>
      <c r="E12" s="427"/>
      <c r="F12" s="440">
        <v>8</v>
      </c>
      <c r="G12" s="486">
        <v>64000</v>
      </c>
      <c r="H12" s="507"/>
    </row>
    <row r="13" spans="1:8" ht="23.25" customHeight="1" x14ac:dyDescent="0.15">
      <c r="A13" s="319">
        <v>11</v>
      </c>
      <c r="B13" s="440" t="s">
        <v>832</v>
      </c>
      <c r="C13" s="440" t="s">
        <v>628</v>
      </c>
      <c r="D13" s="324" t="s">
        <v>621</v>
      </c>
      <c r="E13" s="427"/>
      <c r="F13" s="440">
        <v>4</v>
      </c>
      <c r="G13" s="486">
        <v>72000</v>
      </c>
      <c r="H13" s="507" t="s">
        <v>841</v>
      </c>
    </row>
    <row r="14" spans="1:8" ht="23.25" customHeight="1" x14ac:dyDescent="0.15">
      <c r="A14" s="319">
        <v>12</v>
      </c>
      <c r="B14" s="495" t="s">
        <v>842</v>
      </c>
      <c r="C14" s="468" t="s">
        <v>843</v>
      </c>
      <c r="D14" s="324" t="s">
        <v>621</v>
      </c>
      <c r="E14" s="427"/>
      <c r="F14" s="496" t="s">
        <v>844</v>
      </c>
      <c r="G14" s="489">
        <v>128000</v>
      </c>
      <c r="H14" s="504"/>
    </row>
    <row r="15" spans="1:8" ht="23.25" customHeight="1" x14ac:dyDescent="0.15">
      <c r="A15" s="319">
        <v>13</v>
      </c>
      <c r="B15" s="441" t="s">
        <v>842</v>
      </c>
      <c r="C15" s="441" t="s">
        <v>845</v>
      </c>
      <c r="D15" s="324" t="s">
        <v>621</v>
      </c>
      <c r="E15" s="427"/>
      <c r="F15" s="497" t="s">
        <v>846</v>
      </c>
      <c r="G15" s="491">
        <v>90000</v>
      </c>
      <c r="H15" s="505"/>
    </row>
    <row r="16" spans="1:8" ht="23.25" customHeight="1" x14ac:dyDescent="0.15">
      <c r="A16" s="319">
        <v>14</v>
      </c>
      <c r="B16" s="441" t="s">
        <v>842</v>
      </c>
      <c r="C16" s="453" t="s">
        <v>631</v>
      </c>
      <c r="D16" s="324" t="s">
        <v>621</v>
      </c>
      <c r="E16" s="427"/>
      <c r="F16" s="497" t="s">
        <v>849</v>
      </c>
      <c r="G16" s="491">
        <v>35000</v>
      </c>
      <c r="H16" s="505" t="s">
        <v>629</v>
      </c>
    </row>
    <row r="17" spans="1:8" ht="23.25" customHeight="1" x14ac:dyDescent="0.15">
      <c r="A17" s="319">
        <v>15</v>
      </c>
      <c r="B17" s="441" t="s">
        <v>713</v>
      </c>
      <c r="C17" s="453" t="s">
        <v>852</v>
      </c>
      <c r="D17" s="324" t="s">
        <v>621</v>
      </c>
      <c r="E17" s="427"/>
      <c r="F17" s="497">
        <v>8</v>
      </c>
      <c r="G17" s="491">
        <v>400000</v>
      </c>
      <c r="H17" s="505"/>
    </row>
    <row r="18" spans="1:8" ht="23.25" customHeight="1" x14ac:dyDescent="0.15">
      <c r="A18" s="319">
        <v>16</v>
      </c>
      <c r="B18" s="441" t="s">
        <v>853</v>
      </c>
      <c r="C18" s="453" t="s">
        <v>854</v>
      </c>
      <c r="D18" s="324" t="s">
        <v>621</v>
      </c>
      <c r="E18" s="427"/>
      <c r="F18" s="497">
        <v>15</v>
      </c>
      <c r="G18" s="491">
        <v>375000</v>
      </c>
      <c r="H18" s="505"/>
    </row>
    <row r="19" spans="1:8" ht="23.25" customHeight="1" x14ac:dyDescent="0.15">
      <c r="A19" s="319">
        <v>17</v>
      </c>
      <c r="B19" s="441" t="s">
        <v>771</v>
      </c>
      <c r="C19" s="453" t="s">
        <v>852</v>
      </c>
      <c r="D19" s="324" t="s">
        <v>621</v>
      </c>
      <c r="E19" s="427"/>
      <c r="F19" s="497">
        <v>6</v>
      </c>
      <c r="G19" s="491">
        <v>300000</v>
      </c>
      <c r="H19" s="505"/>
    </row>
    <row r="20" spans="1:8" ht="23.25" customHeight="1" x14ac:dyDescent="0.15">
      <c r="A20" s="319">
        <v>18</v>
      </c>
      <c r="B20" s="441" t="s">
        <v>855</v>
      </c>
      <c r="C20" s="453" t="s">
        <v>829</v>
      </c>
      <c r="D20" s="324" t="s">
        <v>621</v>
      </c>
      <c r="E20" s="430"/>
      <c r="F20" s="497">
        <v>9</v>
      </c>
      <c r="G20" s="491">
        <v>52650</v>
      </c>
      <c r="H20" s="505"/>
    </row>
    <row r="21" spans="1:8" ht="23.25" customHeight="1" x14ac:dyDescent="0.15">
      <c r="A21" s="319">
        <v>19</v>
      </c>
      <c r="B21" s="441" t="s">
        <v>855</v>
      </c>
      <c r="C21" s="453" t="s">
        <v>829</v>
      </c>
      <c r="D21" s="324" t="s">
        <v>621</v>
      </c>
      <c r="E21" s="438"/>
      <c r="F21" s="497">
        <v>7</v>
      </c>
      <c r="G21" s="491">
        <v>34650</v>
      </c>
      <c r="H21" s="505"/>
    </row>
    <row r="22" spans="1:8" ht="23.25" customHeight="1" x14ac:dyDescent="0.15">
      <c r="A22" s="319">
        <v>20</v>
      </c>
      <c r="B22" s="441" t="s">
        <v>861</v>
      </c>
      <c r="C22" s="453" t="s">
        <v>623</v>
      </c>
      <c r="D22" s="324" t="s">
        <v>621</v>
      </c>
      <c r="E22" s="430"/>
      <c r="F22" s="497">
        <v>2</v>
      </c>
      <c r="G22" s="491">
        <v>33800</v>
      </c>
      <c r="H22" s="505"/>
    </row>
    <row r="23" spans="1:8" ht="23.25" customHeight="1" x14ac:dyDescent="0.15">
      <c r="A23" s="319">
        <v>21</v>
      </c>
      <c r="B23" s="441" t="s">
        <v>861</v>
      </c>
      <c r="C23" s="453" t="s">
        <v>632</v>
      </c>
      <c r="D23" s="324" t="s">
        <v>621</v>
      </c>
      <c r="E23" s="430"/>
      <c r="F23" s="497">
        <v>3</v>
      </c>
      <c r="G23" s="491">
        <v>14580</v>
      </c>
      <c r="H23" s="505"/>
    </row>
    <row r="24" spans="1:8" ht="23.25" customHeight="1" x14ac:dyDescent="0.15">
      <c r="A24" s="319">
        <v>22</v>
      </c>
      <c r="B24" s="441" t="s">
        <v>861</v>
      </c>
      <c r="C24" s="499" t="s">
        <v>632</v>
      </c>
      <c r="D24" s="324" t="s">
        <v>621</v>
      </c>
      <c r="E24" s="430"/>
      <c r="F24" s="497">
        <v>5</v>
      </c>
      <c r="G24" s="491">
        <v>29500</v>
      </c>
      <c r="H24" s="505"/>
    </row>
    <row r="25" spans="1:8" ht="23.25" customHeight="1" x14ac:dyDescent="0.15">
      <c r="A25" s="319">
        <v>23</v>
      </c>
      <c r="B25" s="441" t="s">
        <v>861</v>
      </c>
      <c r="C25" s="499" t="s">
        <v>632</v>
      </c>
      <c r="D25" s="324" t="s">
        <v>621</v>
      </c>
      <c r="E25" s="430"/>
      <c r="F25" s="497">
        <v>16</v>
      </c>
      <c r="G25" s="491">
        <v>38400</v>
      </c>
      <c r="H25" s="505"/>
    </row>
    <row r="26" spans="1:8" ht="23.25" customHeight="1" x14ac:dyDescent="0.15">
      <c r="A26" s="319">
        <v>24</v>
      </c>
      <c r="B26" s="441" t="s">
        <v>776</v>
      </c>
      <c r="C26" s="499" t="s">
        <v>623</v>
      </c>
      <c r="D26" s="324" t="s">
        <v>621</v>
      </c>
      <c r="E26" s="430"/>
      <c r="F26" s="497">
        <v>2</v>
      </c>
      <c r="G26" s="491">
        <v>33800</v>
      </c>
      <c r="H26" s="505"/>
    </row>
    <row r="27" spans="1:8" ht="23.25" customHeight="1" x14ac:dyDescent="0.15">
      <c r="A27" s="319">
        <v>25</v>
      </c>
      <c r="B27" s="441" t="s">
        <v>776</v>
      </c>
      <c r="C27" s="499" t="s">
        <v>631</v>
      </c>
      <c r="D27" s="324" t="s">
        <v>621</v>
      </c>
      <c r="E27" s="430"/>
      <c r="F27" s="497">
        <v>7</v>
      </c>
      <c r="G27" s="491">
        <v>35000</v>
      </c>
      <c r="H27" s="505" t="s">
        <v>904</v>
      </c>
    </row>
    <row r="28" spans="1:8" ht="21" customHeight="1" x14ac:dyDescent="0.15">
      <c r="A28" s="319">
        <v>26</v>
      </c>
      <c r="B28" s="441" t="s">
        <v>860</v>
      </c>
      <c r="C28" s="499" t="s">
        <v>628</v>
      </c>
      <c r="D28" s="324" t="s">
        <v>621</v>
      </c>
      <c r="E28" s="430"/>
      <c r="F28" s="497">
        <v>5</v>
      </c>
      <c r="G28" s="491">
        <v>86000</v>
      </c>
      <c r="H28" s="505" t="s">
        <v>904</v>
      </c>
    </row>
    <row r="29" spans="1:8" ht="21" customHeight="1" x14ac:dyDescent="0.15">
      <c r="A29" s="319">
        <v>27</v>
      </c>
      <c r="B29" s="441" t="s">
        <v>860</v>
      </c>
      <c r="C29" s="499" t="s">
        <v>829</v>
      </c>
      <c r="D29" s="324" t="s">
        <v>621</v>
      </c>
      <c r="E29" s="430"/>
      <c r="F29" s="497">
        <v>9</v>
      </c>
      <c r="G29" s="491">
        <v>53000</v>
      </c>
      <c r="H29" s="505"/>
    </row>
    <row r="30" spans="1:8" ht="21" customHeight="1" x14ac:dyDescent="0.15">
      <c r="A30" s="319">
        <v>28</v>
      </c>
      <c r="B30" s="441" t="s">
        <v>619</v>
      </c>
      <c r="C30" s="499" t="s">
        <v>858</v>
      </c>
      <c r="D30" s="324" t="s">
        <v>621</v>
      </c>
      <c r="E30" s="430"/>
      <c r="F30" s="497">
        <v>35</v>
      </c>
      <c r="G30" s="491">
        <f>F30*30000</f>
        <v>1050000</v>
      </c>
      <c r="H30" s="505" t="s">
        <v>859</v>
      </c>
    </row>
    <row r="31" spans="1:8" ht="21" customHeight="1" x14ac:dyDescent="0.15">
      <c r="A31" s="769" t="s">
        <v>908</v>
      </c>
      <c r="B31" s="770"/>
      <c r="C31" s="430"/>
      <c r="D31" s="430"/>
      <c r="E31" s="430"/>
      <c r="F31" s="430"/>
      <c r="G31" s="515">
        <f>SUM(G3:G30)</f>
        <v>3339110</v>
      </c>
      <c r="H31" s="430"/>
    </row>
  </sheetData>
  <mergeCells count="2">
    <mergeCell ref="A1:F1"/>
    <mergeCell ref="A31:B31"/>
  </mergeCells>
  <phoneticPr fontId="3" type="noConversion"/>
  <pageMargins left="0.7" right="0.7" top="0.75" bottom="0.75" header="0.3" footer="0.3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view="pageBreakPreview" zoomScale="60" zoomScaleNormal="100" workbookViewId="0">
      <selection activeCell="E16" sqref="E16"/>
    </sheetView>
  </sheetViews>
  <sheetFormatPr defaultRowHeight="13.5" x14ac:dyDescent="0.15"/>
  <cols>
    <col min="1" max="1" width="16.44140625" style="414" customWidth="1"/>
    <col min="2" max="2" width="25.88671875" style="414" customWidth="1"/>
    <col min="3" max="3" width="24.109375" style="414" customWidth="1"/>
    <col min="4" max="256" width="8.88671875" style="414"/>
    <col min="257" max="257" width="16.44140625" style="414" customWidth="1"/>
    <col min="258" max="258" width="25.88671875" style="414" customWidth="1"/>
    <col min="259" max="259" width="24.109375" style="414" customWidth="1"/>
    <col min="260" max="512" width="8.88671875" style="414"/>
    <col min="513" max="513" width="16.44140625" style="414" customWidth="1"/>
    <col min="514" max="514" width="25.88671875" style="414" customWidth="1"/>
    <col min="515" max="515" width="24.109375" style="414" customWidth="1"/>
    <col min="516" max="768" width="8.88671875" style="414"/>
    <col min="769" max="769" width="16.44140625" style="414" customWidth="1"/>
    <col min="770" max="770" width="25.88671875" style="414" customWidth="1"/>
    <col min="771" max="771" width="24.109375" style="414" customWidth="1"/>
    <col min="772" max="1024" width="8.88671875" style="414"/>
    <col min="1025" max="1025" width="16.44140625" style="414" customWidth="1"/>
    <col min="1026" max="1026" width="25.88671875" style="414" customWidth="1"/>
    <col min="1027" max="1027" width="24.109375" style="414" customWidth="1"/>
    <col min="1028" max="1280" width="8.88671875" style="414"/>
    <col min="1281" max="1281" width="16.44140625" style="414" customWidth="1"/>
    <col min="1282" max="1282" width="25.88671875" style="414" customWidth="1"/>
    <col min="1283" max="1283" width="24.109375" style="414" customWidth="1"/>
    <col min="1284" max="1536" width="8.88671875" style="414"/>
    <col min="1537" max="1537" width="16.44140625" style="414" customWidth="1"/>
    <col min="1538" max="1538" width="25.88671875" style="414" customWidth="1"/>
    <col min="1539" max="1539" width="24.109375" style="414" customWidth="1"/>
    <col min="1540" max="1792" width="8.88671875" style="414"/>
    <col min="1793" max="1793" width="16.44140625" style="414" customWidth="1"/>
    <col min="1794" max="1794" width="25.88671875" style="414" customWidth="1"/>
    <col min="1795" max="1795" width="24.109375" style="414" customWidth="1"/>
    <col min="1796" max="2048" width="8.88671875" style="414"/>
    <col min="2049" max="2049" width="16.44140625" style="414" customWidth="1"/>
    <col min="2050" max="2050" width="25.88671875" style="414" customWidth="1"/>
    <col min="2051" max="2051" width="24.109375" style="414" customWidth="1"/>
    <col min="2052" max="2304" width="8.88671875" style="414"/>
    <col min="2305" max="2305" width="16.44140625" style="414" customWidth="1"/>
    <col min="2306" max="2306" width="25.88671875" style="414" customWidth="1"/>
    <col min="2307" max="2307" width="24.109375" style="414" customWidth="1"/>
    <col min="2308" max="2560" width="8.88671875" style="414"/>
    <col min="2561" max="2561" width="16.44140625" style="414" customWidth="1"/>
    <col min="2562" max="2562" width="25.88671875" style="414" customWidth="1"/>
    <col min="2563" max="2563" width="24.109375" style="414" customWidth="1"/>
    <col min="2564" max="2816" width="8.88671875" style="414"/>
    <col min="2817" max="2817" width="16.44140625" style="414" customWidth="1"/>
    <col min="2818" max="2818" width="25.88671875" style="414" customWidth="1"/>
    <col min="2819" max="2819" width="24.109375" style="414" customWidth="1"/>
    <col min="2820" max="3072" width="8.88671875" style="414"/>
    <col min="3073" max="3073" width="16.44140625" style="414" customWidth="1"/>
    <col min="3074" max="3074" width="25.88671875" style="414" customWidth="1"/>
    <col min="3075" max="3075" width="24.109375" style="414" customWidth="1"/>
    <col min="3076" max="3328" width="8.88671875" style="414"/>
    <col min="3329" max="3329" width="16.44140625" style="414" customWidth="1"/>
    <col min="3330" max="3330" width="25.88671875" style="414" customWidth="1"/>
    <col min="3331" max="3331" width="24.109375" style="414" customWidth="1"/>
    <col min="3332" max="3584" width="8.88671875" style="414"/>
    <col min="3585" max="3585" width="16.44140625" style="414" customWidth="1"/>
    <col min="3586" max="3586" width="25.88671875" style="414" customWidth="1"/>
    <col min="3587" max="3587" width="24.109375" style="414" customWidth="1"/>
    <col min="3588" max="3840" width="8.88671875" style="414"/>
    <col min="3841" max="3841" width="16.44140625" style="414" customWidth="1"/>
    <col min="3842" max="3842" width="25.88671875" style="414" customWidth="1"/>
    <col min="3843" max="3843" width="24.109375" style="414" customWidth="1"/>
    <col min="3844" max="4096" width="8.88671875" style="414"/>
    <col min="4097" max="4097" width="16.44140625" style="414" customWidth="1"/>
    <col min="4098" max="4098" width="25.88671875" style="414" customWidth="1"/>
    <col min="4099" max="4099" width="24.109375" style="414" customWidth="1"/>
    <col min="4100" max="4352" width="8.88671875" style="414"/>
    <col min="4353" max="4353" width="16.44140625" style="414" customWidth="1"/>
    <col min="4354" max="4354" width="25.88671875" style="414" customWidth="1"/>
    <col min="4355" max="4355" width="24.109375" style="414" customWidth="1"/>
    <col min="4356" max="4608" width="8.88671875" style="414"/>
    <col min="4609" max="4609" width="16.44140625" style="414" customWidth="1"/>
    <col min="4610" max="4610" width="25.88671875" style="414" customWidth="1"/>
    <col min="4611" max="4611" width="24.109375" style="414" customWidth="1"/>
    <col min="4612" max="4864" width="8.88671875" style="414"/>
    <col min="4865" max="4865" width="16.44140625" style="414" customWidth="1"/>
    <col min="4866" max="4866" width="25.88671875" style="414" customWidth="1"/>
    <col min="4867" max="4867" width="24.109375" style="414" customWidth="1"/>
    <col min="4868" max="5120" width="8.88671875" style="414"/>
    <col min="5121" max="5121" width="16.44140625" style="414" customWidth="1"/>
    <col min="5122" max="5122" width="25.88671875" style="414" customWidth="1"/>
    <col min="5123" max="5123" width="24.109375" style="414" customWidth="1"/>
    <col min="5124" max="5376" width="8.88671875" style="414"/>
    <col min="5377" max="5377" width="16.44140625" style="414" customWidth="1"/>
    <col min="5378" max="5378" width="25.88671875" style="414" customWidth="1"/>
    <col min="5379" max="5379" width="24.109375" style="414" customWidth="1"/>
    <col min="5380" max="5632" width="8.88671875" style="414"/>
    <col min="5633" max="5633" width="16.44140625" style="414" customWidth="1"/>
    <col min="5634" max="5634" width="25.88671875" style="414" customWidth="1"/>
    <col min="5635" max="5635" width="24.109375" style="414" customWidth="1"/>
    <col min="5636" max="5888" width="8.88671875" style="414"/>
    <col min="5889" max="5889" width="16.44140625" style="414" customWidth="1"/>
    <col min="5890" max="5890" width="25.88671875" style="414" customWidth="1"/>
    <col min="5891" max="5891" width="24.109375" style="414" customWidth="1"/>
    <col min="5892" max="6144" width="8.88671875" style="414"/>
    <col min="6145" max="6145" width="16.44140625" style="414" customWidth="1"/>
    <col min="6146" max="6146" width="25.88671875" style="414" customWidth="1"/>
    <col min="6147" max="6147" width="24.109375" style="414" customWidth="1"/>
    <col min="6148" max="6400" width="8.88671875" style="414"/>
    <col min="6401" max="6401" width="16.44140625" style="414" customWidth="1"/>
    <col min="6402" max="6402" width="25.88671875" style="414" customWidth="1"/>
    <col min="6403" max="6403" width="24.109375" style="414" customWidth="1"/>
    <col min="6404" max="6656" width="8.88671875" style="414"/>
    <col min="6657" max="6657" width="16.44140625" style="414" customWidth="1"/>
    <col min="6658" max="6658" width="25.88671875" style="414" customWidth="1"/>
    <col min="6659" max="6659" width="24.109375" style="414" customWidth="1"/>
    <col min="6660" max="6912" width="8.88671875" style="414"/>
    <col min="6913" max="6913" width="16.44140625" style="414" customWidth="1"/>
    <col min="6914" max="6914" width="25.88671875" style="414" customWidth="1"/>
    <col min="6915" max="6915" width="24.109375" style="414" customWidth="1"/>
    <col min="6916" max="7168" width="8.88671875" style="414"/>
    <col min="7169" max="7169" width="16.44140625" style="414" customWidth="1"/>
    <col min="7170" max="7170" width="25.88671875" style="414" customWidth="1"/>
    <col min="7171" max="7171" width="24.109375" style="414" customWidth="1"/>
    <col min="7172" max="7424" width="8.88671875" style="414"/>
    <col min="7425" max="7425" width="16.44140625" style="414" customWidth="1"/>
    <col min="7426" max="7426" width="25.88671875" style="414" customWidth="1"/>
    <col min="7427" max="7427" width="24.109375" style="414" customWidth="1"/>
    <col min="7428" max="7680" width="8.88671875" style="414"/>
    <col min="7681" max="7681" width="16.44140625" style="414" customWidth="1"/>
    <col min="7682" max="7682" width="25.88671875" style="414" customWidth="1"/>
    <col min="7683" max="7683" width="24.109375" style="414" customWidth="1"/>
    <col min="7684" max="7936" width="8.88671875" style="414"/>
    <col min="7937" max="7937" width="16.44140625" style="414" customWidth="1"/>
    <col min="7938" max="7938" width="25.88671875" style="414" customWidth="1"/>
    <col min="7939" max="7939" width="24.109375" style="414" customWidth="1"/>
    <col min="7940" max="8192" width="8.88671875" style="414"/>
    <col min="8193" max="8193" width="16.44140625" style="414" customWidth="1"/>
    <col min="8194" max="8194" width="25.88671875" style="414" customWidth="1"/>
    <col min="8195" max="8195" width="24.109375" style="414" customWidth="1"/>
    <col min="8196" max="8448" width="8.88671875" style="414"/>
    <col min="8449" max="8449" width="16.44140625" style="414" customWidth="1"/>
    <col min="8450" max="8450" width="25.88671875" style="414" customWidth="1"/>
    <col min="8451" max="8451" width="24.109375" style="414" customWidth="1"/>
    <col min="8452" max="8704" width="8.88671875" style="414"/>
    <col min="8705" max="8705" width="16.44140625" style="414" customWidth="1"/>
    <col min="8706" max="8706" width="25.88671875" style="414" customWidth="1"/>
    <col min="8707" max="8707" width="24.109375" style="414" customWidth="1"/>
    <col min="8708" max="8960" width="8.88671875" style="414"/>
    <col min="8961" max="8961" width="16.44140625" style="414" customWidth="1"/>
    <col min="8962" max="8962" width="25.88671875" style="414" customWidth="1"/>
    <col min="8963" max="8963" width="24.109375" style="414" customWidth="1"/>
    <col min="8964" max="9216" width="8.88671875" style="414"/>
    <col min="9217" max="9217" width="16.44140625" style="414" customWidth="1"/>
    <col min="9218" max="9218" width="25.88671875" style="414" customWidth="1"/>
    <col min="9219" max="9219" width="24.109375" style="414" customWidth="1"/>
    <col min="9220" max="9472" width="8.88671875" style="414"/>
    <col min="9473" max="9473" width="16.44140625" style="414" customWidth="1"/>
    <col min="9474" max="9474" width="25.88671875" style="414" customWidth="1"/>
    <col min="9475" max="9475" width="24.109375" style="414" customWidth="1"/>
    <col min="9476" max="9728" width="8.88671875" style="414"/>
    <col min="9729" max="9729" width="16.44140625" style="414" customWidth="1"/>
    <col min="9730" max="9730" width="25.88671875" style="414" customWidth="1"/>
    <col min="9731" max="9731" width="24.109375" style="414" customWidth="1"/>
    <col min="9732" max="9984" width="8.88671875" style="414"/>
    <col min="9985" max="9985" width="16.44140625" style="414" customWidth="1"/>
    <col min="9986" max="9986" width="25.88671875" style="414" customWidth="1"/>
    <col min="9987" max="9987" width="24.109375" style="414" customWidth="1"/>
    <col min="9988" max="10240" width="8.88671875" style="414"/>
    <col min="10241" max="10241" width="16.44140625" style="414" customWidth="1"/>
    <col min="10242" max="10242" width="25.88671875" style="414" customWidth="1"/>
    <col min="10243" max="10243" width="24.109375" style="414" customWidth="1"/>
    <col min="10244" max="10496" width="8.88671875" style="414"/>
    <col min="10497" max="10497" width="16.44140625" style="414" customWidth="1"/>
    <col min="10498" max="10498" width="25.88671875" style="414" customWidth="1"/>
    <col min="10499" max="10499" width="24.109375" style="414" customWidth="1"/>
    <col min="10500" max="10752" width="8.88671875" style="414"/>
    <col min="10753" max="10753" width="16.44140625" style="414" customWidth="1"/>
    <col min="10754" max="10754" width="25.88671875" style="414" customWidth="1"/>
    <col min="10755" max="10755" width="24.109375" style="414" customWidth="1"/>
    <col min="10756" max="11008" width="8.88671875" style="414"/>
    <col min="11009" max="11009" width="16.44140625" style="414" customWidth="1"/>
    <col min="11010" max="11010" width="25.88671875" style="414" customWidth="1"/>
    <col min="11011" max="11011" width="24.109375" style="414" customWidth="1"/>
    <col min="11012" max="11264" width="8.88671875" style="414"/>
    <col min="11265" max="11265" width="16.44140625" style="414" customWidth="1"/>
    <col min="11266" max="11266" width="25.88671875" style="414" customWidth="1"/>
    <col min="11267" max="11267" width="24.109375" style="414" customWidth="1"/>
    <col min="11268" max="11520" width="8.88671875" style="414"/>
    <col min="11521" max="11521" width="16.44140625" style="414" customWidth="1"/>
    <col min="11522" max="11522" width="25.88671875" style="414" customWidth="1"/>
    <col min="11523" max="11523" width="24.109375" style="414" customWidth="1"/>
    <col min="11524" max="11776" width="8.88671875" style="414"/>
    <col min="11777" max="11777" width="16.44140625" style="414" customWidth="1"/>
    <col min="11778" max="11778" width="25.88671875" style="414" customWidth="1"/>
    <col min="11779" max="11779" width="24.109375" style="414" customWidth="1"/>
    <col min="11780" max="12032" width="8.88671875" style="414"/>
    <col min="12033" max="12033" width="16.44140625" style="414" customWidth="1"/>
    <col min="12034" max="12034" width="25.88671875" style="414" customWidth="1"/>
    <col min="12035" max="12035" width="24.109375" style="414" customWidth="1"/>
    <col min="12036" max="12288" width="8.88671875" style="414"/>
    <col min="12289" max="12289" width="16.44140625" style="414" customWidth="1"/>
    <col min="12290" max="12290" width="25.88671875" style="414" customWidth="1"/>
    <col min="12291" max="12291" width="24.109375" style="414" customWidth="1"/>
    <col min="12292" max="12544" width="8.88671875" style="414"/>
    <col min="12545" max="12545" width="16.44140625" style="414" customWidth="1"/>
    <col min="12546" max="12546" width="25.88671875" style="414" customWidth="1"/>
    <col min="12547" max="12547" width="24.109375" style="414" customWidth="1"/>
    <col min="12548" max="12800" width="8.88671875" style="414"/>
    <col min="12801" max="12801" width="16.44140625" style="414" customWidth="1"/>
    <col min="12802" max="12802" width="25.88671875" style="414" customWidth="1"/>
    <col min="12803" max="12803" width="24.109375" style="414" customWidth="1"/>
    <col min="12804" max="13056" width="8.88671875" style="414"/>
    <col min="13057" max="13057" width="16.44140625" style="414" customWidth="1"/>
    <col min="13058" max="13058" width="25.88671875" style="414" customWidth="1"/>
    <col min="13059" max="13059" width="24.109375" style="414" customWidth="1"/>
    <col min="13060" max="13312" width="8.88671875" style="414"/>
    <col min="13313" max="13313" width="16.44140625" style="414" customWidth="1"/>
    <col min="13314" max="13314" width="25.88671875" style="414" customWidth="1"/>
    <col min="13315" max="13315" width="24.109375" style="414" customWidth="1"/>
    <col min="13316" max="13568" width="8.88671875" style="414"/>
    <col min="13569" max="13569" width="16.44140625" style="414" customWidth="1"/>
    <col min="13570" max="13570" width="25.88671875" style="414" customWidth="1"/>
    <col min="13571" max="13571" width="24.109375" style="414" customWidth="1"/>
    <col min="13572" max="13824" width="8.88671875" style="414"/>
    <col min="13825" max="13825" width="16.44140625" style="414" customWidth="1"/>
    <col min="13826" max="13826" width="25.88671875" style="414" customWidth="1"/>
    <col min="13827" max="13827" width="24.109375" style="414" customWidth="1"/>
    <col min="13828" max="14080" width="8.88671875" style="414"/>
    <col min="14081" max="14081" width="16.44140625" style="414" customWidth="1"/>
    <col min="14082" max="14082" width="25.88671875" style="414" customWidth="1"/>
    <col min="14083" max="14083" width="24.109375" style="414" customWidth="1"/>
    <col min="14084" max="14336" width="8.88671875" style="414"/>
    <col min="14337" max="14337" width="16.44140625" style="414" customWidth="1"/>
    <col min="14338" max="14338" width="25.88671875" style="414" customWidth="1"/>
    <col min="14339" max="14339" width="24.109375" style="414" customWidth="1"/>
    <col min="14340" max="14592" width="8.88671875" style="414"/>
    <col min="14593" max="14593" width="16.44140625" style="414" customWidth="1"/>
    <col min="14594" max="14594" width="25.88671875" style="414" customWidth="1"/>
    <col min="14595" max="14595" width="24.109375" style="414" customWidth="1"/>
    <col min="14596" max="14848" width="8.88671875" style="414"/>
    <col min="14849" max="14849" width="16.44140625" style="414" customWidth="1"/>
    <col min="14850" max="14850" width="25.88671875" style="414" customWidth="1"/>
    <col min="14851" max="14851" width="24.109375" style="414" customWidth="1"/>
    <col min="14852" max="15104" width="8.88671875" style="414"/>
    <col min="15105" max="15105" width="16.44140625" style="414" customWidth="1"/>
    <col min="15106" max="15106" width="25.88671875" style="414" customWidth="1"/>
    <col min="15107" max="15107" width="24.109375" style="414" customWidth="1"/>
    <col min="15108" max="15360" width="8.88671875" style="414"/>
    <col min="15361" max="15361" width="16.44140625" style="414" customWidth="1"/>
    <col min="15362" max="15362" width="25.88671875" style="414" customWidth="1"/>
    <col min="15363" max="15363" width="24.109375" style="414" customWidth="1"/>
    <col min="15364" max="15616" width="8.88671875" style="414"/>
    <col min="15617" max="15617" width="16.44140625" style="414" customWidth="1"/>
    <col min="15618" max="15618" width="25.88671875" style="414" customWidth="1"/>
    <col min="15619" max="15619" width="24.109375" style="414" customWidth="1"/>
    <col min="15620" max="15872" width="8.88671875" style="414"/>
    <col min="15873" max="15873" width="16.44140625" style="414" customWidth="1"/>
    <col min="15874" max="15874" width="25.88671875" style="414" customWidth="1"/>
    <col min="15875" max="15875" width="24.109375" style="414" customWidth="1"/>
    <col min="15876" max="16128" width="8.88671875" style="414"/>
    <col min="16129" max="16129" width="16.44140625" style="414" customWidth="1"/>
    <col min="16130" max="16130" width="25.88671875" style="414" customWidth="1"/>
    <col min="16131" max="16131" width="24.109375" style="414" customWidth="1"/>
    <col min="16132" max="16384" width="8.88671875" style="414"/>
  </cols>
  <sheetData>
    <row r="1" spans="1:3" ht="32.25" customHeight="1" x14ac:dyDescent="0.15">
      <c r="A1" s="768" t="s">
        <v>521</v>
      </c>
      <c r="B1" s="768"/>
      <c r="C1" s="768"/>
    </row>
    <row r="2" spans="1:3" ht="20.100000000000001" customHeight="1" x14ac:dyDescent="0.15">
      <c r="A2" s="324" t="s">
        <v>522</v>
      </c>
      <c r="B2" s="324" t="s">
        <v>523</v>
      </c>
      <c r="C2" s="324" t="s">
        <v>524</v>
      </c>
    </row>
    <row r="3" spans="1:3" ht="20.100000000000001" customHeight="1" x14ac:dyDescent="0.15">
      <c r="A3" s="324" t="s">
        <v>525</v>
      </c>
      <c r="B3" s="324" t="s">
        <v>637</v>
      </c>
      <c r="C3" s="324" t="s">
        <v>526</v>
      </c>
    </row>
    <row r="4" spans="1:3" ht="20.100000000000001" customHeight="1" x14ac:dyDescent="0.15">
      <c r="A4" s="439"/>
      <c r="B4" s="439"/>
      <c r="C4" s="439"/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view="pageBreakPreview" topLeftCell="A10" zoomScale="75" zoomScaleSheetLayoutView="75" workbookViewId="0">
      <selection activeCell="E13" sqref="E13"/>
    </sheetView>
  </sheetViews>
  <sheetFormatPr defaultRowHeight="16.5" customHeight="1" x14ac:dyDescent="0.15"/>
  <cols>
    <col min="1" max="1" width="11.77734375" style="73" customWidth="1"/>
    <col min="2" max="2" width="22.77734375" style="74" customWidth="1"/>
    <col min="3" max="3" width="17.77734375" style="75" customWidth="1"/>
    <col min="4" max="4" width="19.77734375" style="73" customWidth="1"/>
    <col min="5" max="5" width="11.77734375" style="76" customWidth="1"/>
    <col min="6" max="6" width="22.77734375" style="76" customWidth="1"/>
    <col min="7" max="7" width="17.77734375" style="76" customWidth="1"/>
    <col min="8" max="8" width="19.77734375" style="76" customWidth="1"/>
    <col min="9" max="9" width="13.77734375" style="76" customWidth="1"/>
    <col min="10" max="16384" width="8.88671875" style="76"/>
  </cols>
  <sheetData>
    <row r="1" spans="1:8" ht="18" customHeight="1" x14ac:dyDescent="0.15"/>
    <row r="2" spans="1:8" ht="51.75" customHeight="1" x14ac:dyDescent="0.15">
      <c r="A2" s="522" t="s">
        <v>688</v>
      </c>
      <c r="B2" s="522"/>
      <c r="C2" s="522"/>
      <c r="D2" s="522"/>
      <c r="E2" s="522"/>
      <c r="F2" s="522"/>
      <c r="G2" s="522"/>
      <c r="H2" s="522"/>
    </row>
    <row r="3" spans="1:8" ht="21" customHeight="1" x14ac:dyDescent="0.15">
      <c r="A3" s="522"/>
      <c r="B3" s="522"/>
      <c r="C3" s="522"/>
      <c r="D3" s="522"/>
      <c r="E3" s="522"/>
      <c r="F3" s="522"/>
      <c r="G3" s="522"/>
      <c r="H3" s="522"/>
    </row>
    <row r="4" spans="1:8" ht="13.5" customHeight="1" thickBot="1" x14ac:dyDescent="0.2">
      <c r="H4" s="77" t="s">
        <v>356</v>
      </c>
    </row>
    <row r="5" spans="1:8" ht="18" customHeight="1" thickBot="1" x14ac:dyDescent="0.2">
      <c r="A5" s="520" t="s">
        <v>0</v>
      </c>
      <c r="B5" s="78" t="s">
        <v>1</v>
      </c>
      <c r="C5" s="79" t="s">
        <v>100</v>
      </c>
      <c r="D5" s="80" t="s">
        <v>7</v>
      </c>
      <c r="E5" s="81"/>
      <c r="F5" s="82" t="s">
        <v>1</v>
      </c>
      <c r="G5" s="83" t="s">
        <v>2</v>
      </c>
      <c r="H5" s="84" t="s">
        <v>591</v>
      </c>
    </row>
    <row r="6" spans="1:8" ht="18" customHeight="1" thickTop="1" x14ac:dyDescent="0.15">
      <c r="A6" s="521"/>
      <c r="B6" s="85"/>
      <c r="C6" s="86" t="s">
        <v>3</v>
      </c>
      <c r="D6" s="87">
        <f>D9+D12+D15+D18+D21+D27+D30+D24</f>
        <v>262761699</v>
      </c>
      <c r="E6" s="88"/>
      <c r="F6" s="89"/>
      <c r="G6" s="90" t="s">
        <v>3</v>
      </c>
      <c r="H6" s="87">
        <f>H9+H12+H15+H18+H21+H24+H27+H30+H33+H36+H39</f>
        <v>262761699</v>
      </c>
    </row>
    <row r="7" spans="1:8" ht="18" customHeight="1" x14ac:dyDescent="0.15">
      <c r="A7" s="521"/>
      <c r="B7" s="85" t="s">
        <v>4</v>
      </c>
      <c r="C7" s="91" t="s">
        <v>5</v>
      </c>
      <c r="D7" s="92">
        <f>D10+D13+D16+D19+D22+D28+D31+D25</f>
        <v>264987408</v>
      </c>
      <c r="E7" s="88"/>
      <c r="F7" s="89" t="s">
        <v>430</v>
      </c>
      <c r="G7" s="93" t="s">
        <v>5</v>
      </c>
      <c r="H7" s="94">
        <f>H10+H13+H16+H19+H22+H25+H28+H31+H34+H37+H40</f>
        <v>264987408</v>
      </c>
    </row>
    <row r="8" spans="1:8" ht="18" customHeight="1" x14ac:dyDescent="0.15">
      <c r="A8" s="521"/>
      <c r="B8" s="95"/>
      <c r="C8" s="91" t="s">
        <v>6</v>
      </c>
      <c r="D8" s="96">
        <f>D7-D6</f>
        <v>2225709</v>
      </c>
      <c r="E8" s="88"/>
      <c r="F8" s="97"/>
      <c r="G8" s="93" t="s">
        <v>6</v>
      </c>
      <c r="H8" s="98">
        <f>H7-H6</f>
        <v>2225709</v>
      </c>
    </row>
    <row r="9" spans="1:8" ht="18" customHeight="1" x14ac:dyDescent="0.15">
      <c r="A9" s="521"/>
      <c r="B9" s="99"/>
      <c r="C9" s="100" t="s">
        <v>3</v>
      </c>
      <c r="D9" s="101">
        <f>'4.세입결산서'!F6</f>
        <v>225927880</v>
      </c>
      <c r="E9" s="88"/>
      <c r="F9" s="102"/>
      <c r="G9" s="103" t="s">
        <v>3</v>
      </c>
      <c r="H9" s="101">
        <f>'5.세출결산서'!I27</f>
        <v>174873076</v>
      </c>
    </row>
    <row r="10" spans="1:8" ht="18" customHeight="1" x14ac:dyDescent="0.15">
      <c r="A10" s="521"/>
      <c r="B10" s="104" t="s">
        <v>592</v>
      </c>
      <c r="C10" s="100" t="s">
        <v>5</v>
      </c>
      <c r="D10" s="101">
        <f>'4.세입결산서'!I7</f>
        <v>228353360</v>
      </c>
      <c r="E10" s="88"/>
      <c r="F10" s="105" t="s">
        <v>31</v>
      </c>
      <c r="G10" s="103" t="s">
        <v>5</v>
      </c>
      <c r="H10" s="101">
        <f>'5.세출결산서'!I28</f>
        <v>172751950</v>
      </c>
    </row>
    <row r="11" spans="1:8" ht="18" customHeight="1" x14ac:dyDescent="0.15">
      <c r="A11" s="521"/>
      <c r="B11" s="99"/>
      <c r="C11" s="100" t="s">
        <v>6</v>
      </c>
      <c r="D11" s="101">
        <f>D10-D9</f>
        <v>2425480</v>
      </c>
      <c r="E11" s="88"/>
      <c r="F11" s="102"/>
      <c r="G11" s="103" t="s">
        <v>6</v>
      </c>
      <c r="H11" s="101">
        <f>H10-H9</f>
        <v>-2121126</v>
      </c>
    </row>
    <row r="12" spans="1:8" ht="18" customHeight="1" x14ac:dyDescent="0.15">
      <c r="A12" s="521"/>
      <c r="B12" s="106"/>
      <c r="C12" s="100" t="s">
        <v>3</v>
      </c>
      <c r="D12" s="101">
        <f>'4.세입결산서'!F9</f>
        <v>20366000</v>
      </c>
      <c r="E12" s="88"/>
      <c r="F12" s="107"/>
      <c r="G12" s="103" t="s">
        <v>3</v>
      </c>
      <c r="H12" s="101">
        <f>'5.세출결산서'!I36</f>
        <v>200000</v>
      </c>
    </row>
    <row r="13" spans="1:8" ht="18" customHeight="1" x14ac:dyDescent="0.15">
      <c r="A13" s="521"/>
      <c r="B13" s="104" t="s">
        <v>633</v>
      </c>
      <c r="C13" s="100" t="s">
        <v>5</v>
      </c>
      <c r="D13" s="101">
        <f>'4.세입결산서'!I10</f>
        <v>20366000</v>
      </c>
      <c r="E13" s="88"/>
      <c r="F13" s="108" t="s">
        <v>32</v>
      </c>
      <c r="G13" s="103" t="s">
        <v>5</v>
      </c>
      <c r="H13" s="101">
        <f>'5.세출결산서'!I37</f>
        <v>30800</v>
      </c>
    </row>
    <row r="14" spans="1:8" ht="18" customHeight="1" x14ac:dyDescent="0.15">
      <c r="A14" s="521"/>
      <c r="B14" s="109"/>
      <c r="C14" s="100" t="s">
        <v>6</v>
      </c>
      <c r="D14" s="101">
        <f>D13-D12</f>
        <v>0</v>
      </c>
      <c r="E14" s="88"/>
      <c r="F14" s="110"/>
      <c r="G14" s="111" t="s">
        <v>6</v>
      </c>
      <c r="H14" s="101">
        <f>H13-H12</f>
        <v>-169200</v>
      </c>
    </row>
    <row r="15" spans="1:8" ht="18" customHeight="1" x14ac:dyDescent="0.15">
      <c r="A15" s="521"/>
      <c r="B15" s="99"/>
      <c r="C15" s="100" t="s">
        <v>3</v>
      </c>
      <c r="D15" s="101">
        <f>'4.세입결산서'!H15</f>
        <v>8500000</v>
      </c>
      <c r="E15" s="88"/>
      <c r="F15" s="112"/>
      <c r="G15" s="113" t="s">
        <v>3</v>
      </c>
      <c r="H15" s="101">
        <f>'5.세출결산서'!I60</f>
        <v>10260000</v>
      </c>
    </row>
    <row r="16" spans="1:8" ht="18" customHeight="1" x14ac:dyDescent="0.15">
      <c r="A16" s="521"/>
      <c r="B16" s="104" t="s">
        <v>354</v>
      </c>
      <c r="C16" s="100" t="s">
        <v>5</v>
      </c>
      <c r="D16" s="101">
        <f>'4.세입결산서'!H16</f>
        <v>8300000</v>
      </c>
      <c r="E16" s="88"/>
      <c r="F16" s="114" t="s">
        <v>101</v>
      </c>
      <c r="G16" s="115" t="s">
        <v>5</v>
      </c>
      <c r="H16" s="101">
        <f>'5.세출결산서'!I61</f>
        <v>8529815</v>
      </c>
    </row>
    <row r="17" spans="1:8" ht="18" customHeight="1" x14ac:dyDescent="0.15">
      <c r="A17" s="521"/>
      <c r="B17" s="99"/>
      <c r="C17" s="100" t="s">
        <v>6</v>
      </c>
      <c r="D17" s="101">
        <f>D16-D15</f>
        <v>-200000</v>
      </c>
      <c r="E17" s="523" t="s">
        <v>400</v>
      </c>
      <c r="F17" s="116"/>
      <c r="G17" s="115" t="s">
        <v>6</v>
      </c>
      <c r="H17" s="101">
        <f>H16-H15</f>
        <v>-1730185</v>
      </c>
    </row>
    <row r="18" spans="1:8" ht="18" customHeight="1" x14ac:dyDescent="0.15">
      <c r="A18" s="521"/>
      <c r="B18" s="106"/>
      <c r="C18" s="100" t="s">
        <v>3</v>
      </c>
      <c r="D18" s="101"/>
      <c r="E18" s="523"/>
      <c r="F18" s="107"/>
      <c r="G18" s="103" t="s">
        <v>3</v>
      </c>
      <c r="H18" s="117">
        <f>'5.세출결산서'!I66</f>
        <v>500000</v>
      </c>
    </row>
    <row r="19" spans="1:8" ht="18" customHeight="1" x14ac:dyDescent="0.15">
      <c r="A19" s="521"/>
      <c r="B19" s="104" t="s">
        <v>427</v>
      </c>
      <c r="C19" s="100" t="s">
        <v>5</v>
      </c>
      <c r="D19" s="101"/>
      <c r="E19" s="88"/>
      <c r="F19" s="118" t="s">
        <v>102</v>
      </c>
      <c r="G19" s="103" t="s">
        <v>5</v>
      </c>
      <c r="H19" s="117">
        <f>'5.세출결산서'!I67</f>
        <v>0</v>
      </c>
    </row>
    <row r="20" spans="1:8" ht="18" customHeight="1" x14ac:dyDescent="0.15">
      <c r="A20" s="521"/>
      <c r="B20" s="109"/>
      <c r="C20" s="100" t="s">
        <v>6</v>
      </c>
      <c r="D20" s="101">
        <f>D19-D18</f>
        <v>0</v>
      </c>
      <c r="E20" s="88"/>
      <c r="F20" s="119"/>
      <c r="G20" s="115" t="s">
        <v>6</v>
      </c>
      <c r="H20" s="117">
        <f>H19-H18</f>
        <v>-500000</v>
      </c>
    </row>
    <row r="21" spans="1:8" ht="18" customHeight="1" x14ac:dyDescent="0.15">
      <c r="A21" s="521"/>
      <c r="B21" s="120"/>
      <c r="C21" s="100" t="s">
        <v>3</v>
      </c>
      <c r="D21" s="101">
        <f>'4.세입결산서'!I24</f>
        <v>7964262</v>
      </c>
      <c r="E21" s="88"/>
      <c r="F21" s="121"/>
      <c r="G21" s="122" t="s">
        <v>28</v>
      </c>
      <c r="H21" s="117">
        <f>'5.세출결산서'!I69</f>
        <v>2000000</v>
      </c>
    </row>
    <row r="22" spans="1:8" ht="18" customHeight="1" x14ac:dyDescent="0.15">
      <c r="A22" s="521"/>
      <c r="B22" s="104" t="s">
        <v>428</v>
      </c>
      <c r="C22" s="100" t="s">
        <v>5</v>
      </c>
      <c r="D22" s="101">
        <f>'4.세입결산서'!I25</f>
        <v>7964262</v>
      </c>
      <c r="E22" s="523" t="s">
        <v>401</v>
      </c>
      <c r="F22" s="121" t="s">
        <v>33</v>
      </c>
      <c r="G22" s="122" t="s">
        <v>29</v>
      </c>
      <c r="H22" s="117">
        <f>'5.세출결산서'!I70</f>
        <v>1564000</v>
      </c>
    </row>
    <row r="23" spans="1:8" ht="18" customHeight="1" x14ac:dyDescent="0.15">
      <c r="A23" s="521"/>
      <c r="B23" s="123"/>
      <c r="C23" s="100" t="s">
        <v>6</v>
      </c>
      <c r="D23" s="101">
        <f>D22-D21</f>
        <v>0</v>
      </c>
      <c r="E23" s="523"/>
      <c r="F23" s="119"/>
      <c r="G23" s="122" t="s">
        <v>30</v>
      </c>
      <c r="H23" s="117">
        <f>H22-H21</f>
        <v>-436000</v>
      </c>
    </row>
    <row r="24" spans="1:8" ht="18" customHeight="1" x14ac:dyDescent="0.15">
      <c r="A24" s="521"/>
      <c r="B24" s="120"/>
      <c r="C24" s="100" t="s">
        <v>3</v>
      </c>
      <c r="D24" s="101"/>
      <c r="E24" s="88"/>
      <c r="F24" s="121"/>
      <c r="G24" s="122" t="s">
        <v>103</v>
      </c>
      <c r="H24" s="117">
        <f>'5.세출결산서'!I102</f>
        <v>38264800</v>
      </c>
    </row>
    <row r="25" spans="1:8" ht="18" customHeight="1" x14ac:dyDescent="0.15">
      <c r="A25" s="521"/>
      <c r="B25" s="104" t="s">
        <v>432</v>
      </c>
      <c r="C25" s="100" t="s">
        <v>5</v>
      </c>
      <c r="D25" s="101"/>
      <c r="E25" s="88"/>
      <c r="F25" s="121" t="s">
        <v>106</v>
      </c>
      <c r="G25" s="122" t="s">
        <v>104</v>
      </c>
      <c r="H25" s="117">
        <f>'5.세출결산서'!I103</f>
        <v>35365131</v>
      </c>
    </row>
    <row r="26" spans="1:8" ht="18" customHeight="1" x14ac:dyDescent="0.15">
      <c r="A26" s="521"/>
      <c r="B26" s="123"/>
      <c r="C26" s="100" t="s">
        <v>6</v>
      </c>
      <c r="D26" s="101">
        <f>D25-D24</f>
        <v>0</v>
      </c>
      <c r="E26" s="88"/>
      <c r="F26" s="119"/>
      <c r="G26" s="122" t="s">
        <v>105</v>
      </c>
      <c r="H26" s="117">
        <f>H25-H24</f>
        <v>-2899669</v>
      </c>
    </row>
    <row r="27" spans="1:8" ht="18" customHeight="1" x14ac:dyDescent="0.15">
      <c r="A27" s="521"/>
      <c r="B27" s="120"/>
      <c r="C27" s="100" t="s">
        <v>3</v>
      </c>
      <c r="D27" s="101">
        <f>'4.세입결산서'!I30</f>
        <v>3557</v>
      </c>
      <c r="E27" s="88"/>
      <c r="F27" s="121"/>
      <c r="G27" s="122" t="s">
        <v>108</v>
      </c>
      <c r="H27" s="117">
        <f>'5.세출결산서'!I105</f>
        <v>32304000</v>
      </c>
    </row>
    <row r="28" spans="1:8" ht="18" customHeight="1" x14ac:dyDescent="0.15">
      <c r="A28" s="521"/>
      <c r="B28" s="104" t="s">
        <v>429</v>
      </c>
      <c r="C28" s="100" t="s">
        <v>5</v>
      </c>
      <c r="D28" s="101">
        <f>'4.세입결산서'!I31</f>
        <v>3786</v>
      </c>
      <c r="E28" s="88"/>
      <c r="F28" s="121" t="s">
        <v>107</v>
      </c>
      <c r="G28" s="122" t="s">
        <v>104</v>
      </c>
      <c r="H28" s="117">
        <f>'5.세출결산서'!I106</f>
        <v>32304000</v>
      </c>
    </row>
    <row r="29" spans="1:8" ht="18" customHeight="1" x14ac:dyDescent="0.15">
      <c r="A29" s="521"/>
      <c r="B29" s="123"/>
      <c r="C29" s="100" t="s">
        <v>6</v>
      </c>
      <c r="D29" s="101">
        <f>D28-D27</f>
        <v>229</v>
      </c>
      <c r="E29" s="88"/>
      <c r="F29" s="119"/>
      <c r="G29" s="122" t="s">
        <v>105</v>
      </c>
      <c r="H29" s="117">
        <f>H28-H27</f>
        <v>0</v>
      </c>
    </row>
    <row r="30" spans="1:8" ht="18" customHeight="1" x14ac:dyDescent="0.15">
      <c r="A30" s="521"/>
      <c r="B30" s="120"/>
      <c r="C30" s="100" t="s">
        <v>3</v>
      </c>
      <c r="D30" s="101">
        <v>0</v>
      </c>
      <c r="E30" s="88"/>
      <c r="F30" s="121"/>
      <c r="G30" s="122" t="s">
        <v>422</v>
      </c>
      <c r="H30" s="117">
        <f>'5.세출결산서'!I108</f>
        <v>4355823</v>
      </c>
    </row>
    <row r="31" spans="1:8" ht="18" customHeight="1" x14ac:dyDescent="0.15">
      <c r="A31" s="521"/>
      <c r="B31" s="104" t="s">
        <v>355</v>
      </c>
      <c r="C31" s="100" t="s">
        <v>5</v>
      </c>
      <c r="D31" s="101"/>
      <c r="E31" s="88"/>
      <c r="F31" s="121" t="s">
        <v>109</v>
      </c>
      <c r="G31" s="122" t="s">
        <v>423</v>
      </c>
      <c r="H31" s="117">
        <f>'5.세출결산서'!I109</f>
        <v>558800</v>
      </c>
    </row>
    <row r="32" spans="1:8" ht="18" customHeight="1" x14ac:dyDescent="0.15">
      <c r="A32" s="521"/>
      <c r="B32" s="123"/>
      <c r="C32" s="100" t="s">
        <v>6</v>
      </c>
      <c r="D32" s="101">
        <f>D31-D30</f>
        <v>0</v>
      </c>
      <c r="E32" s="88"/>
      <c r="F32" s="124"/>
      <c r="G32" s="125" t="s">
        <v>424</v>
      </c>
      <c r="H32" s="126">
        <f>H31-H30</f>
        <v>-3797023</v>
      </c>
    </row>
    <row r="33" spans="1:8" ht="18" customHeight="1" x14ac:dyDescent="0.15">
      <c r="A33" s="521"/>
      <c r="B33" s="127"/>
      <c r="C33" s="128"/>
      <c r="D33" s="129"/>
      <c r="E33" s="88"/>
      <c r="F33" s="107"/>
      <c r="G33" s="113" t="s">
        <v>108</v>
      </c>
      <c r="H33" s="130">
        <f>'5.세출결산서'!I117</f>
        <v>0</v>
      </c>
    </row>
    <row r="34" spans="1:8" ht="18" customHeight="1" x14ac:dyDescent="0.15">
      <c r="A34" s="521"/>
      <c r="B34" s="131"/>
      <c r="C34" s="128"/>
      <c r="D34" s="132"/>
      <c r="E34" s="88"/>
      <c r="F34" s="121" t="s">
        <v>99</v>
      </c>
      <c r="G34" s="122" t="s">
        <v>104</v>
      </c>
      <c r="H34" s="130">
        <f>'5.세출결산서'!I118</f>
        <v>13594155</v>
      </c>
    </row>
    <row r="35" spans="1:8" ht="18" customHeight="1" x14ac:dyDescent="0.15">
      <c r="A35" s="521"/>
      <c r="B35" s="133"/>
      <c r="C35" s="128"/>
      <c r="D35" s="132"/>
      <c r="E35" s="88"/>
      <c r="F35" s="119"/>
      <c r="G35" s="122" t="s">
        <v>105</v>
      </c>
      <c r="H35" s="117">
        <f>H34-H33</f>
        <v>13594155</v>
      </c>
    </row>
    <row r="36" spans="1:8" ht="18" customHeight="1" x14ac:dyDescent="0.15">
      <c r="A36" s="521"/>
      <c r="B36" s="134"/>
      <c r="C36" s="128"/>
      <c r="D36" s="132"/>
      <c r="E36" s="88"/>
      <c r="F36" s="121"/>
      <c r="G36" s="122" t="s">
        <v>108</v>
      </c>
      <c r="H36" s="117">
        <f>'5.세출결산서'!I123</f>
        <v>0</v>
      </c>
    </row>
    <row r="37" spans="1:8" ht="18" customHeight="1" x14ac:dyDescent="0.15">
      <c r="A37" s="521"/>
      <c r="B37" s="131"/>
      <c r="C37" s="128"/>
      <c r="D37" s="132"/>
      <c r="E37" s="88"/>
      <c r="F37" s="121" t="s">
        <v>635</v>
      </c>
      <c r="G37" s="122" t="s">
        <v>104</v>
      </c>
      <c r="H37" s="117">
        <f>'5.세출결산서'!I124</f>
        <v>288757</v>
      </c>
    </row>
    <row r="38" spans="1:8" ht="18" customHeight="1" x14ac:dyDescent="0.15">
      <c r="A38" s="521"/>
      <c r="B38" s="133"/>
      <c r="C38" s="128"/>
      <c r="D38" s="132"/>
      <c r="E38" s="88"/>
      <c r="F38" s="119"/>
      <c r="G38" s="122" t="s">
        <v>105</v>
      </c>
      <c r="H38" s="117">
        <f>H37-H36</f>
        <v>288757</v>
      </c>
    </row>
    <row r="39" spans="1:8" ht="18" customHeight="1" x14ac:dyDescent="0.15">
      <c r="A39" s="135"/>
      <c r="B39" s="136"/>
      <c r="C39" s="137"/>
      <c r="D39" s="138"/>
      <c r="E39" s="88"/>
      <c r="F39" s="139"/>
      <c r="G39" s="113" t="s">
        <v>28</v>
      </c>
      <c r="H39" s="130">
        <f>'5.세출결산서'!I132</f>
        <v>4000</v>
      </c>
    </row>
    <row r="40" spans="1:8" s="144" customFormat="1" ht="18" customHeight="1" x14ac:dyDescent="0.15">
      <c r="A40" s="140"/>
      <c r="B40" s="141"/>
      <c r="C40" s="142"/>
      <c r="D40" s="143"/>
      <c r="E40" s="88"/>
      <c r="F40" s="121" t="s">
        <v>110</v>
      </c>
      <c r="G40" s="122" t="s">
        <v>29</v>
      </c>
      <c r="H40" s="130">
        <f>'5.세출결산서'!I133</f>
        <v>0</v>
      </c>
    </row>
    <row r="41" spans="1:8" ht="18" customHeight="1" thickBot="1" x14ac:dyDescent="0.2">
      <c r="A41" s="145"/>
      <c r="B41" s="146"/>
      <c r="C41" s="147"/>
      <c r="D41" s="148"/>
      <c r="E41" s="149"/>
      <c r="F41" s="150"/>
      <c r="G41" s="151" t="s">
        <v>30</v>
      </c>
      <c r="H41" s="152">
        <f>H40-H39</f>
        <v>-4000</v>
      </c>
    </row>
    <row r="42" spans="1:8" ht="18" customHeight="1" x14ac:dyDescent="0.15"/>
    <row r="43" spans="1:8" ht="18" customHeight="1" x14ac:dyDescent="0.15"/>
    <row r="44" spans="1:8" ht="18" customHeight="1" x14ac:dyDescent="0.15"/>
    <row r="45" spans="1:8" ht="18" customHeight="1" x14ac:dyDescent="0.15"/>
    <row r="46" spans="1:8" ht="18" customHeight="1" x14ac:dyDescent="0.15"/>
    <row r="47" spans="1:8" ht="18" customHeight="1" x14ac:dyDescent="0.15"/>
    <row r="48" spans="1: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spans="1:4" ht="18" customHeight="1" x14ac:dyDescent="0.15"/>
    <row r="66" spans="1:4" ht="18" customHeight="1" x14ac:dyDescent="0.15"/>
    <row r="67" spans="1:4" ht="18" customHeight="1" x14ac:dyDescent="0.15"/>
    <row r="68" spans="1:4" ht="18" customHeight="1" x14ac:dyDescent="0.15"/>
    <row r="69" spans="1:4" ht="18" customHeight="1" x14ac:dyDescent="0.15"/>
    <row r="70" spans="1:4" ht="18" customHeight="1" x14ac:dyDescent="0.15"/>
    <row r="71" spans="1:4" ht="18" customHeight="1" x14ac:dyDescent="0.15"/>
    <row r="72" spans="1:4" ht="16.5" customHeight="1" x14ac:dyDescent="0.15">
      <c r="A72" s="76"/>
      <c r="B72" s="76"/>
      <c r="C72" s="76"/>
      <c r="D72" s="76"/>
    </row>
    <row r="73" spans="1:4" ht="16.5" customHeight="1" x14ac:dyDescent="0.15">
      <c r="A73" s="76"/>
      <c r="B73" s="76"/>
      <c r="C73" s="76"/>
      <c r="D73" s="76"/>
    </row>
  </sheetData>
  <mergeCells count="4">
    <mergeCell ref="A5:A38"/>
    <mergeCell ref="A2:H3"/>
    <mergeCell ref="E17:E18"/>
    <mergeCell ref="E22:E23"/>
  </mergeCells>
  <phoneticPr fontId="3" type="noConversion"/>
  <pageMargins left="1.2" right="1.28" top="0.23" bottom="0.27" header="0.78" footer="0.51181102362204722"/>
  <pageSetup paperSize="9" scale="6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topLeftCell="C1" zoomScale="60" zoomScaleNormal="100" workbookViewId="0">
      <selection activeCell="G12" sqref="G12"/>
    </sheetView>
  </sheetViews>
  <sheetFormatPr defaultRowHeight="15.75" customHeight="1" x14ac:dyDescent="0.15"/>
  <cols>
    <col min="1" max="1" width="7" style="153" customWidth="1"/>
    <col min="2" max="2" width="6.77734375" style="153" customWidth="1"/>
    <col min="3" max="3" width="6.109375" style="153" customWidth="1"/>
    <col min="4" max="4" width="8.88671875" style="153" hidden="1" customWidth="1"/>
    <col min="5" max="5" width="5.77734375" style="153" customWidth="1"/>
    <col min="6" max="6" width="14.44140625" style="153" bestFit="1" customWidth="1"/>
    <col min="7" max="7" width="12.44140625" style="153" customWidth="1"/>
    <col min="8" max="8" width="15.21875" style="153" bestFit="1" customWidth="1"/>
    <col min="9" max="9" width="15.44140625" style="153" bestFit="1" customWidth="1"/>
    <col min="10" max="16384" width="8.88671875" style="153"/>
  </cols>
  <sheetData>
    <row r="1" spans="1:9" ht="15.75" customHeight="1" x14ac:dyDescent="0.15">
      <c r="A1" s="524" t="s">
        <v>434</v>
      </c>
      <c r="B1" s="525"/>
      <c r="C1" s="525"/>
      <c r="D1" s="525"/>
      <c r="E1" s="525"/>
      <c r="F1" s="525"/>
      <c r="G1" s="525"/>
      <c r="H1" s="525"/>
      <c r="I1" s="526"/>
    </row>
    <row r="2" spans="1:9" ht="15.75" customHeight="1" x14ac:dyDescent="0.15">
      <c r="A2" s="527" t="s">
        <v>435</v>
      </c>
      <c r="B2" s="528"/>
      <c r="C2" s="528"/>
      <c r="D2" s="528"/>
      <c r="E2" s="528"/>
      <c r="F2" s="528"/>
      <c r="G2" s="528"/>
      <c r="H2" s="528"/>
      <c r="I2" s="529"/>
    </row>
    <row r="3" spans="1:9" ht="15.75" customHeight="1" thickBot="1" x14ac:dyDescent="0.2">
      <c r="A3" s="530"/>
      <c r="B3" s="531"/>
      <c r="C3" s="531"/>
      <c r="D3" s="531"/>
      <c r="E3" s="531"/>
      <c r="F3" s="531"/>
      <c r="G3" s="531"/>
      <c r="H3" s="531"/>
      <c r="I3" s="532"/>
    </row>
    <row r="4" spans="1:9" ht="15.75" customHeight="1" x14ac:dyDescent="0.15">
      <c r="A4" s="533" t="s">
        <v>436</v>
      </c>
      <c r="B4" s="534"/>
      <c r="C4" s="534"/>
      <c r="D4" s="535"/>
      <c r="E4" s="536" t="s">
        <v>2</v>
      </c>
      <c r="F4" s="154" t="s">
        <v>437</v>
      </c>
      <c r="G4" s="154" t="s">
        <v>439</v>
      </c>
      <c r="H4" s="536" t="s">
        <v>441</v>
      </c>
      <c r="I4" s="538" t="s">
        <v>442</v>
      </c>
    </row>
    <row r="5" spans="1:9" ht="15.75" customHeight="1" x14ac:dyDescent="0.15">
      <c r="A5" s="155" t="s">
        <v>443</v>
      </c>
      <c r="B5" s="156" t="s">
        <v>444</v>
      </c>
      <c r="C5" s="540" t="s">
        <v>445</v>
      </c>
      <c r="D5" s="541"/>
      <c r="E5" s="537"/>
      <c r="F5" s="157" t="s">
        <v>438</v>
      </c>
      <c r="G5" s="157" t="s">
        <v>440</v>
      </c>
      <c r="H5" s="537"/>
      <c r="I5" s="539"/>
    </row>
    <row r="6" spans="1:9" ht="15.75" customHeight="1" x14ac:dyDescent="0.15">
      <c r="A6" s="542" t="s">
        <v>527</v>
      </c>
      <c r="B6" s="545" t="s">
        <v>527</v>
      </c>
      <c r="C6" s="547" t="s">
        <v>593</v>
      </c>
      <c r="D6" s="548"/>
      <c r="E6" s="156" t="s">
        <v>446</v>
      </c>
      <c r="F6" s="158">
        <v>225927880</v>
      </c>
      <c r="G6" s="159"/>
      <c r="H6" s="159"/>
      <c r="I6" s="160">
        <f>SUM(F6:H6)</f>
        <v>225927880</v>
      </c>
    </row>
    <row r="7" spans="1:9" ht="15.75" customHeight="1" x14ac:dyDescent="0.15">
      <c r="A7" s="543"/>
      <c r="B7" s="546"/>
      <c r="C7" s="549"/>
      <c r="D7" s="550"/>
      <c r="E7" s="156" t="s">
        <v>447</v>
      </c>
      <c r="F7" s="158">
        <v>228353360</v>
      </c>
      <c r="G7" s="159"/>
      <c r="H7" s="159"/>
      <c r="I7" s="160">
        <f>SUM(F7:H7)</f>
        <v>228353360</v>
      </c>
    </row>
    <row r="8" spans="1:9" ht="15.75" customHeight="1" x14ac:dyDescent="0.15">
      <c r="A8" s="543"/>
      <c r="B8" s="546"/>
      <c r="C8" s="551"/>
      <c r="D8" s="552"/>
      <c r="E8" s="156" t="s">
        <v>448</v>
      </c>
      <c r="F8" s="158">
        <f>F7-F6</f>
        <v>2425480</v>
      </c>
      <c r="G8" s="158">
        <f t="shared" ref="G8:H8" si="0">G7-G6</f>
        <v>0</v>
      </c>
      <c r="H8" s="158">
        <f t="shared" si="0"/>
        <v>0</v>
      </c>
      <c r="I8" s="160">
        <f t="shared" ref="I8:I34" si="1">SUM(F8:H8)</f>
        <v>2425480</v>
      </c>
    </row>
    <row r="9" spans="1:9" ht="15.75" customHeight="1" x14ac:dyDescent="0.15">
      <c r="A9" s="543"/>
      <c r="B9" s="546"/>
      <c r="C9" s="547" t="s">
        <v>594</v>
      </c>
      <c r="D9" s="161"/>
      <c r="E9" s="156" t="s">
        <v>446</v>
      </c>
      <c r="F9" s="158">
        <v>20366000</v>
      </c>
      <c r="G9" s="158"/>
      <c r="H9" s="158"/>
      <c r="I9" s="160">
        <f t="shared" si="1"/>
        <v>20366000</v>
      </c>
    </row>
    <row r="10" spans="1:9" ht="15.75" customHeight="1" x14ac:dyDescent="0.15">
      <c r="A10" s="543"/>
      <c r="B10" s="546"/>
      <c r="C10" s="549"/>
      <c r="D10" s="161"/>
      <c r="E10" s="156" t="s">
        <v>447</v>
      </c>
      <c r="F10" s="158">
        <v>20366000</v>
      </c>
      <c r="G10" s="158"/>
      <c r="H10" s="158"/>
      <c r="I10" s="160">
        <f t="shared" si="1"/>
        <v>20366000</v>
      </c>
    </row>
    <row r="11" spans="1:9" ht="15.75" customHeight="1" x14ac:dyDescent="0.15">
      <c r="A11" s="543"/>
      <c r="B11" s="546"/>
      <c r="C11" s="551"/>
      <c r="D11" s="161"/>
      <c r="E11" s="156" t="s">
        <v>448</v>
      </c>
      <c r="F11" s="158">
        <f>F10-F9</f>
        <v>0</v>
      </c>
      <c r="G11" s="158">
        <f t="shared" ref="G11:I11" si="2">G10-G9</f>
        <v>0</v>
      </c>
      <c r="H11" s="158">
        <f t="shared" si="2"/>
        <v>0</v>
      </c>
      <c r="I11" s="160">
        <f t="shared" si="2"/>
        <v>0</v>
      </c>
    </row>
    <row r="12" spans="1:9" ht="15.75" customHeight="1" x14ac:dyDescent="0.15">
      <c r="A12" s="543"/>
      <c r="B12" s="546"/>
      <c r="C12" s="547" t="s">
        <v>595</v>
      </c>
      <c r="D12" s="548"/>
      <c r="E12" s="156" t="s">
        <v>446</v>
      </c>
      <c r="F12" s="158">
        <v>0</v>
      </c>
      <c r="G12" s="159"/>
      <c r="H12" s="159"/>
      <c r="I12" s="160">
        <f t="shared" si="1"/>
        <v>0</v>
      </c>
    </row>
    <row r="13" spans="1:9" ht="15.75" customHeight="1" x14ac:dyDescent="0.15">
      <c r="A13" s="543"/>
      <c r="B13" s="546"/>
      <c r="C13" s="549"/>
      <c r="D13" s="550"/>
      <c r="E13" s="156" t="s">
        <v>447</v>
      </c>
      <c r="F13" s="158">
        <v>0</v>
      </c>
      <c r="G13" s="159"/>
      <c r="H13" s="159"/>
      <c r="I13" s="160">
        <f t="shared" si="1"/>
        <v>0</v>
      </c>
    </row>
    <row r="14" spans="1:9" ht="15.75" customHeight="1" x14ac:dyDescent="0.15">
      <c r="A14" s="544"/>
      <c r="B14" s="537"/>
      <c r="C14" s="551"/>
      <c r="D14" s="552"/>
      <c r="E14" s="156" t="s">
        <v>448</v>
      </c>
      <c r="F14" s="158">
        <f>F13-F12</f>
        <v>0</v>
      </c>
      <c r="G14" s="158">
        <f t="shared" ref="G14:H14" si="3">G13-G12</f>
        <v>0</v>
      </c>
      <c r="H14" s="158">
        <f t="shared" si="3"/>
        <v>0</v>
      </c>
      <c r="I14" s="160">
        <f t="shared" si="1"/>
        <v>0</v>
      </c>
    </row>
    <row r="15" spans="1:9" s="165" customFormat="1" ht="15.75" customHeight="1" x14ac:dyDescent="0.15">
      <c r="A15" s="553" t="s">
        <v>528</v>
      </c>
      <c r="B15" s="556" t="s">
        <v>528</v>
      </c>
      <c r="C15" s="559" t="s">
        <v>449</v>
      </c>
      <c r="D15" s="560"/>
      <c r="E15" s="162" t="s">
        <v>446</v>
      </c>
      <c r="F15" s="163">
        <v>0</v>
      </c>
      <c r="G15" s="163"/>
      <c r="H15" s="163">
        <v>8500000</v>
      </c>
      <c r="I15" s="164">
        <f t="shared" si="1"/>
        <v>8500000</v>
      </c>
    </row>
    <row r="16" spans="1:9" s="165" customFormat="1" ht="15.75" customHeight="1" x14ac:dyDescent="0.15">
      <c r="A16" s="554"/>
      <c r="B16" s="557"/>
      <c r="C16" s="561"/>
      <c r="D16" s="562"/>
      <c r="E16" s="162" t="s">
        <v>447</v>
      </c>
      <c r="F16" s="163">
        <v>0</v>
      </c>
      <c r="G16" s="163"/>
      <c r="H16" s="163">
        <v>8300000</v>
      </c>
      <c r="I16" s="164">
        <f t="shared" si="1"/>
        <v>8300000</v>
      </c>
    </row>
    <row r="17" spans="1:9" s="165" customFormat="1" ht="15.75" customHeight="1" x14ac:dyDescent="0.15">
      <c r="A17" s="555"/>
      <c r="B17" s="558"/>
      <c r="C17" s="563"/>
      <c r="D17" s="564"/>
      <c r="E17" s="162" t="s">
        <v>448</v>
      </c>
      <c r="F17" s="163">
        <f>F16-F15</f>
        <v>0</v>
      </c>
      <c r="G17" s="163">
        <f t="shared" ref="G17:H17" si="4">G16-G15</f>
        <v>0</v>
      </c>
      <c r="H17" s="163">
        <f t="shared" si="4"/>
        <v>-200000</v>
      </c>
      <c r="I17" s="164">
        <f t="shared" si="1"/>
        <v>-200000</v>
      </c>
    </row>
    <row r="18" spans="1:9" ht="15.75" customHeight="1" x14ac:dyDescent="0.15">
      <c r="A18" s="542" t="s">
        <v>450</v>
      </c>
      <c r="B18" s="545" t="s">
        <v>450</v>
      </c>
      <c r="C18" s="547" t="s">
        <v>451</v>
      </c>
      <c r="D18" s="548"/>
      <c r="E18" s="156" t="s">
        <v>446</v>
      </c>
      <c r="F18" s="159">
        <v>0</v>
      </c>
      <c r="G18" s="158"/>
      <c r="H18" s="159"/>
      <c r="I18" s="160">
        <f t="shared" si="1"/>
        <v>0</v>
      </c>
    </row>
    <row r="19" spans="1:9" ht="15.75" customHeight="1" x14ac:dyDescent="0.15">
      <c r="A19" s="543"/>
      <c r="B19" s="546"/>
      <c r="C19" s="549"/>
      <c r="D19" s="550"/>
      <c r="E19" s="156" t="s">
        <v>447</v>
      </c>
      <c r="F19" s="159">
        <v>0</v>
      </c>
      <c r="G19" s="159"/>
      <c r="H19" s="159"/>
      <c r="I19" s="160">
        <f t="shared" si="1"/>
        <v>0</v>
      </c>
    </row>
    <row r="20" spans="1:9" ht="15.75" customHeight="1" thickBot="1" x14ac:dyDescent="0.2">
      <c r="A20" s="543"/>
      <c r="B20" s="546"/>
      <c r="C20" s="549"/>
      <c r="D20" s="550"/>
      <c r="E20" s="166" t="s">
        <v>448</v>
      </c>
      <c r="F20" s="167">
        <f>F19-F18</f>
        <v>0</v>
      </c>
      <c r="G20" s="167">
        <f t="shared" ref="G20:H20" si="5">G19-G18</f>
        <v>0</v>
      </c>
      <c r="H20" s="167">
        <f t="shared" si="5"/>
        <v>0</v>
      </c>
      <c r="I20" s="168">
        <f t="shared" si="1"/>
        <v>0</v>
      </c>
    </row>
    <row r="21" spans="1:9" ht="15.75" customHeight="1" x14ac:dyDescent="0.15">
      <c r="A21" s="565" t="s">
        <v>452</v>
      </c>
      <c r="B21" s="566"/>
      <c r="C21" s="566"/>
      <c r="D21" s="567"/>
      <c r="E21" s="169" t="s">
        <v>446</v>
      </c>
      <c r="F21" s="170">
        <f>F6+F9+F12+F15+F18</f>
        <v>246293880</v>
      </c>
      <c r="G21" s="171">
        <f t="shared" ref="G21:H21" si="6">G6+G12+G15+G18</f>
        <v>0</v>
      </c>
      <c r="H21" s="171">
        <f t="shared" si="6"/>
        <v>8500000</v>
      </c>
      <c r="I21" s="172">
        <f>I6+I9+I12+I15+I19</f>
        <v>254793880</v>
      </c>
    </row>
    <row r="22" spans="1:9" ht="15.75" customHeight="1" x14ac:dyDescent="0.15">
      <c r="A22" s="568"/>
      <c r="B22" s="569"/>
      <c r="C22" s="569"/>
      <c r="D22" s="570"/>
      <c r="E22" s="173" t="s">
        <v>447</v>
      </c>
      <c r="F22" s="174">
        <f t="shared" ref="F22:F23" si="7">F7+F10+F13+F16+F19</f>
        <v>248719360</v>
      </c>
      <c r="G22" s="175">
        <f t="shared" ref="G22:H22" si="8">G7+G13+G16+G19</f>
        <v>0</v>
      </c>
      <c r="H22" s="175">
        <f t="shared" si="8"/>
        <v>8300000</v>
      </c>
      <c r="I22" s="176">
        <f>I7+I10+I13+I16+I19</f>
        <v>257019360</v>
      </c>
    </row>
    <row r="23" spans="1:9" ht="15.75" customHeight="1" thickBot="1" x14ac:dyDescent="0.2">
      <c r="A23" s="571"/>
      <c r="B23" s="572"/>
      <c r="C23" s="572"/>
      <c r="D23" s="573"/>
      <c r="E23" s="177" t="s">
        <v>448</v>
      </c>
      <c r="F23" s="178">
        <f t="shared" si="7"/>
        <v>2425480</v>
      </c>
      <c r="G23" s="179">
        <f t="shared" ref="G23:H23" si="9">G8+G14+G17+G20</f>
        <v>0</v>
      </c>
      <c r="H23" s="179">
        <f t="shared" si="9"/>
        <v>-200000</v>
      </c>
      <c r="I23" s="180">
        <f t="shared" si="1"/>
        <v>2225480</v>
      </c>
    </row>
    <row r="24" spans="1:9" ht="15.75" customHeight="1" x14ac:dyDescent="0.15">
      <c r="A24" s="574" t="s">
        <v>596</v>
      </c>
      <c r="B24" s="579" t="s">
        <v>453</v>
      </c>
      <c r="C24" s="582" t="s">
        <v>538</v>
      </c>
      <c r="D24" s="546" t="s">
        <v>454</v>
      </c>
      <c r="E24" s="157" t="s">
        <v>446</v>
      </c>
      <c r="F24" s="181"/>
      <c r="G24" s="181"/>
      <c r="H24" s="181">
        <v>7964262</v>
      </c>
      <c r="I24" s="182">
        <f t="shared" si="1"/>
        <v>7964262</v>
      </c>
    </row>
    <row r="25" spans="1:9" ht="15.75" customHeight="1" x14ac:dyDescent="0.15">
      <c r="A25" s="543"/>
      <c r="B25" s="580"/>
      <c r="C25" s="550"/>
      <c r="D25" s="546"/>
      <c r="E25" s="156" t="s">
        <v>447</v>
      </c>
      <c r="F25" s="163"/>
      <c r="G25" s="163"/>
      <c r="H25" s="181">
        <v>7964262</v>
      </c>
      <c r="I25" s="164">
        <f t="shared" si="1"/>
        <v>7964262</v>
      </c>
    </row>
    <row r="26" spans="1:9" ht="15.75" customHeight="1" thickBot="1" x14ac:dyDescent="0.2">
      <c r="A26" s="543"/>
      <c r="B26" s="581"/>
      <c r="C26" s="583"/>
      <c r="D26" s="546"/>
      <c r="E26" s="166" t="s">
        <v>448</v>
      </c>
      <c r="F26" s="183">
        <f>F25-F24</f>
        <v>0</v>
      </c>
      <c r="G26" s="183">
        <f t="shared" ref="G26:I26" si="10">G25-G24</f>
        <v>0</v>
      </c>
      <c r="H26" s="183">
        <f t="shared" si="10"/>
        <v>0</v>
      </c>
      <c r="I26" s="184">
        <f t="shared" si="10"/>
        <v>0</v>
      </c>
    </row>
    <row r="27" spans="1:9" ht="15.75" customHeight="1" x14ac:dyDescent="0.15">
      <c r="A27" s="543"/>
      <c r="B27" s="576" t="s">
        <v>452</v>
      </c>
      <c r="C27" s="566"/>
      <c r="D27" s="567"/>
      <c r="E27" s="169" t="s">
        <v>446</v>
      </c>
      <c r="F27" s="185">
        <f>F24</f>
        <v>0</v>
      </c>
      <c r="G27" s="185">
        <f t="shared" ref="G27:I27" si="11">G24</f>
        <v>0</v>
      </c>
      <c r="H27" s="185">
        <f t="shared" si="11"/>
        <v>7964262</v>
      </c>
      <c r="I27" s="186">
        <f t="shared" si="11"/>
        <v>7964262</v>
      </c>
    </row>
    <row r="28" spans="1:9" ht="15.75" customHeight="1" x14ac:dyDescent="0.15">
      <c r="A28" s="543"/>
      <c r="B28" s="577"/>
      <c r="C28" s="569"/>
      <c r="D28" s="570"/>
      <c r="E28" s="173" t="s">
        <v>447</v>
      </c>
      <c r="F28" s="187">
        <f>F25</f>
        <v>0</v>
      </c>
      <c r="G28" s="187">
        <f t="shared" ref="G28:I28" si="12">G25</f>
        <v>0</v>
      </c>
      <c r="H28" s="187">
        <f t="shared" si="12"/>
        <v>7964262</v>
      </c>
      <c r="I28" s="188">
        <f t="shared" si="12"/>
        <v>7964262</v>
      </c>
    </row>
    <row r="29" spans="1:9" ht="15.75" customHeight="1" thickBot="1" x14ac:dyDescent="0.2">
      <c r="A29" s="575"/>
      <c r="B29" s="578"/>
      <c r="C29" s="572"/>
      <c r="D29" s="573"/>
      <c r="E29" s="177" t="s">
        <v>448</v>
      </c>
      <c r="F29" s="189">
        <f>F26</f>
        <v>0</v>
      </c>
      <c r="G29" s="189">
        <f t="shared" ref="G29:I29" si="13">G26</f>
        <v>0</v>
      </c>
      <c r="H29" s="189">
        <f t="shared" si="13"/>
        <v>0</v>
      </c>
      <c r="I29" s="190">
        <f t="shared" si="13"/>
        <v>0</v>
      </c>
    </row>
    <row r="30" spans="1:9" ht="15.75" customHeight="1" x14ac:dyDescent="0.15">
      <c r="A30" s="574" t="s">
        <v>539</v>
      </c>
      <c r="B30" s="536" t="s">
        <v>539</v>
      </c>
      <c r="C30" s="549" t="s">
        <v>456</v>
      </c>
      <c r="D30" s="550"/>
      <c r="E30" s="157" t="s">
        <v>446</v>
      </c>
      <c r="F30" s="191"/>
      <c r="G30" s="192"/>
      <c r="H30" s="191">
        <v>3557</v>
      </c>
      <c r="I30" s="193">
        <f t="shared" si="1"/>
        <v>3557</v>
      </c>
    </row>
    <row r="31" spans="1:9" ht="15.75" customHeight="1" x14ac:dyDescent="0.15">
      <c r="A31" s="543"/>
      <c r="B31" s="546"/>
      <c r="C31" s="549"/>
      <c r="D31" s="550"/>
      <c r="E31" s="156" t="s">
        <v>447</v>
      </c>
      <c r="F31" s="158">
        <v>2938</v>
      </c>
      <c r="G31" s="159"/>
      <c r="H31" s="158">
        <v>848</v>
      </c>
      <c r="I31" s="194">
        <f t="shared" si="1"/>
        <v>3786</v>
      </c>
    </row>
    <row r="32" spans="1:9" ht="15.75" customHeight="1" x14ac:dyDescent="0.15">
      <c r="A32" s="543"/>
      <c r="B32" s="546"/>
      <c r="C32" s="551"/>
      <c r="D32" s="552"/>
      <c r="E32" s="156" t="s">
        <v>448</v>
      </c>
      <c r="F32" s="158">
        <f>F31-F30</f>
        <v>2938</v>
      </c>
      <c r="G32" s="158">
        <f t="shared" ref="G32:I32" si="14">G31-G30</f>
        <v>0</v>
      </c>
      <c r="H32" s="158">
        <f t="shared" si="14"/>
        <v>-2709</v>
      </c>
      <c r="I32" s="160">
        <f t="shared" si="14"/>
        <v>229</v>
      </c>
    </row>
    <row r="33" spans="1:9" ht="15.75" customHeight="1" x14ac:dyDescent="0.15">
      <c r="A33" s="543"/>
      <c r="B33" s="546"/>
      <c r="C33" s="547" t="s">
        <v>540</v>
      </c>
      <c r="D33" s="548"/>
      <c r="E33" s="156" t="s">
        <v>446</v>
      </c>
      <c r="F33" s="158">
        <v>0</v>
      </c>
      <c r="G33" s="159"/>
      <c r="H33" s="159"/>
      <c r="I33" s="160">
        <f t="shared" si="1"/>
        <v>0</v>
      </c>
    </row>
    <row r="34" spans="1:9" ht="15.75" customHeight="1" x14ac:dyDescent="0.15">
      <c r="A34" s="543"/>
      <c r="B34" s="546"/>
      <c r="C34" s="549"/>
      <c r="D34" s="550"/>
      <c r="E34" s="156" t="s">
        <v>447</v>
      </c>
      <c r="F34" s="163"/>
      <c r="G34" s="159"/>
      <c r="H34" s="163"/>
      <c r="I34" s="160">
        <f t="shared" si="1"/>
        <v>0</v>
      </c>
    </row>
    <row r="35" spans="1:9" ht="15.75" customHeight="1" thickBot="1" x14ac:dyDescent="0.2">
      <c r="A35" s="543"/>
      <c r="B35" s="584"/>
      <c r="C35" s="585"/>
      <c r="D35" s="583"/>
      <c r="E35" s="195" t="s">
        <v>448</v>
      </c>
      <c r="F35" s="196">
        <f>F34-F33</f>
        <v>0</v>
      </c>
      <c r="G35" s="196">
        <f t="shared" ref="G35:I35" si="15">G34-G33</f>
        <v>0</v>
      </c>
      <c r="H35" s="196">
        <f t="shared" si="15"/>
        <v>0</v>
      </c>
      <c r="I35" s="197">
        <f t="shared" si="15"/>
        <v>0</v>
      </c>
    </row>
    <row r="36" spans="1:9" ht="15.75" customHeight="1" x14ac:dyDescent="0.15">
      <c r="A36" s="543"/>
      <c r="B36" s="576" t="s">
        <v>452</v>
      </c>
      <c r="C36" s="566"/>
      <c r="D36" s="567"/>
      <c r="E36" s="169" t="s">
        <v>446</v>
      </c>
      <c r="F36" s="171">
        <f>F30+F33</f>
        <v>0</v>
      </c>
      <c r="G36" s="171">
        <f t="shared" ref="G36:I36" si="16">G30+G33</f>
        <v>0</v>
      </c>
      <c r="H36" s="171">
        <f t="shared" si="16"/>
        <v>3557</v>
      </c>
      <c r="I36" s="172">
        <f t="shared" si="16"/>
        <v>3557</v>
      </c>
    </row>
    <row r="37" spans="1:9" ht="15.75" customHeight="1" x14ac:dyDescent="0.15">
      <c r="A37" s="543"/>
      <c r="B37" s="577"/>
      <c r="C37" s="569"/>
      <c r="D37" s="570"/>
      <c r="E37" s="173" t="s">
        <v>447</v>
      </c>
      <c r="F37" s="175">
        <f>F31+F34</f>
        <v>2938</v>
      </c>
      <c r="G37" s="175">
        <f t="shared" ref="G37:I37" si="17">G31+G34</f>
        <v>0</v>
      </c>
      <c r="H37" s="175">
        <f t="shared" si="17"/>
        <v>848</v>
      </c>
      <c r="I37" s="176">
        <f t="shared" si="17"/>
        <v>3786</v>
      </c>
    </row>
    <row r="38" spans="1:9" ht="15.75" customHeight="1" thickBot="1" x14ac:dyDescent="0.2">
      <c r="A38" s="575"/>
      <c r="B38" s="577"/>
      <c r="C38" s="569"/>
      <c r="D38" s="570"/>
      <c r="E38" s="198" t="s">
        <v>448</v>
      </c>
      <c r="F38" s="199">
        <f>F32+F35</f>
        <v>2938</v>
      </c>
      <c r="G38" s="199">
        <f t="shared" ref="G38:I38" si="18">G32+G35</f>
        <v>0</v>
      </c>
      <c r="H38" s="199">
        <f t="shared" si="18"/>
        <v>-2709</v>
      </c>
      <c r="I38" s="200">
        <f t="shared" si="18"/>
        <v>229</v>
      </c>
    </row>
    <row r="39" spans="1:9" ht="15.75" customHeight="1" x14ac:dyDescent="0.15">
      <c r="A39" s="565" t="s">
        <v>457</v>
      </c>
      <c r="B39" s="566"/>
      <c r="C39" s="566"/>
      <c r="D39" s="567"/>
      <c r="E39" s="169" t="s">
        <v>446</v>
      </c>
      <c r="F39" s="170">
        <f>F36+F27+F21</f>
        <v>246293880</v>
      </c>
      <c r="G39" s="170">
        <f t="shared" ref="G39:I39" si="19">G36+G27+G21</f>
        <v>0</v>
      </c>
      <c r="H39" s="170">
        <f t="shared" si="19"/>
        <v>16467819</v>
      </c>
      <c r="I39" s="201">
        <f t="shared" si="19"/>
        <v>262761699</v>
      </c>
    </row>
    <row r="40" spans="1:9" ht="15.75" customHeight="1" x14ac:dyDescent="0.15">
      <c r="A40" s="568"/>
      <c r="B40" s="569"/>
      <c r="C40" s="569"/>
      <c r="D40" s="570"/>
      <c r="E40" s="173" t="s">
        <v>447</v>
      </c>
      <c r="F40" s="202">
        <f t="shared" ref="F40:I41" si="20">F37+F28+F22</f>
        <v>248722298</v>
      </c>
      <c r="G40" s="202">
        <f t="shared" si="20"/>
        <v>0</v>
      </c>
      <c r="H40" s="202">
        <f t="shared" si="20"/>
        <v>16265110</v>
      </c>
      <c r="I40" s="203">
        <f t="shared" si="20"/>
        <v>264987408</v>
      </c>
    </row>
    <row r="41" spans="1:9" ht="15.75" customHeight="1" thickBot="1" x14ac:dyDescent="0.2">
      <c r="A41" s="571"/>
      <c r="B41" s="572"/>
      <c r="C41" s="572"/>
      <c r="D41" s="573"/>
      <c r="E41" s="177" t="s">
        <v>448</v>
      </c>
      <c r="F41" s="178">
        <f t="shared" si="20"/>
        <v>2428418</v>
      </c>
      <c r="G41" s="178">
        <f t="shared" si="20"/>
        <v>0</v>
      </c>
      <c r="H41" s="178">
        <f t="shared" si="20"/>
        <v>-202709</v>
      </c>
      <c r="I41" s="204">
        <f t="shared" si="20"/>
        <v>2225709</v>
      </c>
    </row>
  </sheetData>
  <mergeCells count="31">
    <mergeCell ref="B36:D38"/>
    <mergeCell ref="A39:D41"/>
    <mergeCell ref="C30:D32"/>
    <mergeCell ref="A30:A38"/>
    <mergeCell ref="B30:B35"/>
    <mergeCell ref="C33:D35"/>
    <mergeCell ref="A18:A20"/>
    <mergeCell ref="B18:B20"/>
    <mergeCell ref="C18:D20"/>
    <mergeCell ref="A21:D23"/>
    <mergeCell ref="A24:A29"/>
    <mergeCell ref="D24:D26"/>
    <mergeCell ref="B27:D29"/>
    <mergeCell ref="B24:B26"/>
    <mergeCell ref="C24:C26"/>
    <mergeCell ref="A6:A14"/>
    <mergeCell ref="B6:B14"/>
    <mergeCell ref="C6:D8"/>
    <mergeCell ref="C12:D14"/>
    <mergeCell ref="A15:A17"/>
    <mergeCell ref="B15:B17"/>
    <mergeCell ref="C15:D17"/>
    <mergeCell ref="C9:C11"/>
    <mergeCell ref="A1:I1"/>
    <mergeCell ref="A2:I2"/>
    <mergeCell ref="A3:I3"/>
    <mergeCell ref="A4:D4"/>
    <mergeCell ref="E4:E5"/>
    <mergeCell ref="H4:H5"/>
    <mergeCell ref="I4:I5"/>
    <mergeCell ref="C5:D5"/>
  </mergeCells>
  <phoneticPr fontId="3" type="noConversion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view="pageBreakPreview" topLeftCell="A106" zoomScale="60" zoomScaleNormal="100" workbookViewId="0">
      <selection activeCell="N102" sqref="N102"/>
    </sheetView>
  </sheetViews>
  <sheetFormatPr defaultRowHeight="20.25" customHeight="1" x14ac:dyDescent="0.15"/>
  <cols>
    <col min="1" max="1" width="7" style="153" customWidth="1"/>
    <col min="2" max="2" width="6.77734375" style="153" customWidth="1"/>
    <col min="3" max="3" width="1.44140625" style="153" hidden="1" customWidth="1"/>
    <col min="4" max="4" width="5.88671875" style="153" customWidth="1"/>
    <col min="5" max="5" width="6.109375" style="153" customWidth="1"/>
    <col min="6" max="6" width="14.33203125" style="153" bestFit="1" customWidth="1"/>
    <col min="7" max="7" width="11.77734375" style="153" customWidth="1"/>
    <col min="8" max="8" width="16.44140625" style="153" bestFit="1" customWidth="1"/>
    <col min="9" max="9" width="15.44140625" style="153" bestFit="1" customWidth="1"/>
    <col min="10" max="10" width="8.88671875" style="153"/>
    <col min="11" max="11" width="11.21875" style="153" bestFit="1" customWidth="1"/>
    <col min="12" max="16384" width="8.88671875" style="153"/>
  </cols>
  <sheetData>
    <row r="1" spans="1:11" ht="20.25" customHeight="1" x14ac:dyDescent="0.15">
      <c r="A1" s="586" t="s">
        <v>458</v>
      </c>
      <c r="B1" s="587"/>
      <c r="C1" s="587"/>
      <c r="D1" s="587"/>
      <c r="E1" s="587"/>
      <c r="F1" s="587"/>
      <c r="G1" s="587"/>
      <c r="H1" s="587"/>
      <c r="I1" s="588"/>
    </row>
    <row r="2" spans="1:11" ht="20.25" customHeight="1" x14ac:dyDescent="0.15">
      <c r="A2" s="589" t="s">
        <v>459</v>
      </c>
      <c r="B2" s="528"/>
      <c r="C2" s="528"/>
      <c r="D2" s="528"/>
      <c r="E2" s="528"/>
      <c r="F2" s="528"/>
      <c r="G2" s="528"/>
      <c r="H2" s="528"/>
      <c r="I2" s="590"/>
    </row>
    <row r="3" spans="1:11" ht="20.25" customHeight="1" thickBot="1" x14ac:dyDescent="0.2">
      <c r="A3" s="591"/>
      <c r="B3" s="592"/>
      <c r="C3" s="592"/>
      <c r="D3" s="592"/>
      <c r="E3" s="592"/>
      <c r="F3" s="592"/>
      <c r="G3" s="592"/>
      <c r="H3" s="592"/>
      <c r="I3" s="593"/>
    </row>
    <row r="4" spans="1:11" ht="20.25" customHeight="1" x14ac:dyDescent="0.15">
      <c r="A4" s="533" t="s">
        <v>436</v>
      </c>
      <c r="B4" s="534"/>
      <c r="C4" s="534"/>
      <c r="D4" s="535"/>
      <c r="E4" s="536" t="s">
        <v>2</v>
      </c>
      <c r="F4" s="536" t="s">
        <v>438</v>
      </c>
      <c r="G4" s="594" t="s">
        <v>460</v>
      </c>
      <c r="H4" s="536" t="s">
        <v>441</v>
      </c>
      <c r="I4" s="538" t="s">
        <v>442</v>
      </c>
    </row>
    <row r="5" spans="1:11" ht="20.25" customHeight="1" x14ac:dyDescent="0.15">
      <c r="A5" s="155" t="s">
        <v>443</v>
      </c>
      <c r="B5" s="156" t="s">
        <v>444</v>
      </c>
      <c r="C5" s="540" t="s">
        <v>445</v>
      </c>
      <c r="D5" s="541"/>
      <c r="E5" s="537"/>
      <c r="F5" s="537"/>
      <c r="G5" s="595"/>
      <c r="H5" s="537"/>
      <c r="I5" s="539"/>
    </row>
    <row r="6" spans="1:11" ht="20.25" customHeight="1" x14ac:dyDescent="0.15">
      <c r="A6" s="542" t="s">
        <v>461</v>
      </c>
      <c r="B6" s="545" t="s">
        <v>462</v>
      </c>
      <c r="C6" s="547" t="s">
        <v>463</v>
      </c>
      <c r="D6" s="548"/>
      <c r="E6" s="156" t="s">
        <v>446</v>
      </c>
      <c r="F6" s="158">
        <v>128212695</v>
      </c>
      <c r="G6" s="159"/>
      <c r="H6" s="158">
        <v>62665</v>
      </c>
      <c r="I6" s="160">
        <f>F6+G6+H6</f>
        <v>128275360</v>
      </c>
      <c r="K6" s="205"/>
    </row>
    <row r="7" spans="1:11" ht="20.25" customHeight="1" x14ac:dyDescent="0.15">
      <c r="A7" s="543"/>
      <c r="B7" s="546"/>
      <c r="C7" s="549"/>
      <c r="D7" s="550"/>
      <c r="E7" s="156" t="s">
        <v>447</v>
      </c>
      <c r="F7" s="158">
        <v>128212695</v>
      </c>
      <c r="G7" s="159"/>
      <c r="H7" s="158">
        <v>62665</v>
      </c>
      <c r="I7" s="160">
        <f>F7+G7+H7</f>
        <v>128275360</v>
      </c>
    </row>
    <row r="8" spans="1:11" ht="20.25" customHeight="1" x14ac:dyDescent="0.15">
      <c r="A8" s="543"/>
      <c r="B8" s="546"/>
      <c r="C8" s="551"/>
      <c r="D8" s="552"/>
      <c r="E8" s="156" t="s">
        <v>448</v>
      </c>
      <c r="F8" s="158">
        <f>F7-F6</f>
        <v>0</v>
      </c>
      <c r="G8" s="158">
        <f t="shared" ref="G8:I8" si="0">G7-G6</f>
        <v>0</v>
      </c>
      <c r="H8" s="158">
        <f t="shared" si="0"/>
        <v>0</v>
      </c>
      <c r="I8" s="160">
        <f t="shared" si="0"/>
        <v>0</v>
      </c>
    </row>
    <row r="9" spans="1:11" s="165" customFormat="1" ht="20.25" customHeight="1" x14ac:dyDescent="0.15">
      <c r="A9" s="543"/>
      <c r="B9" s="546"/>
      <c r="C9" s="559" t="s">
        <v>541</v>
      </c>
      <c r="D9" s="560"/>
      <c r="E9" s="162" t="s">
        <v>446</v>
      </c>
      <c r="F9" s="163">
        <v>920910</v>
      </c>
      <c r="G9" s="163"/>
      <c r="H9" s="163">
        <v>0</v>
      </c>
      <c r="I9" s="164">
        <f>F9+G9+H9</f>
        <v>920910</v>
      </c>
    </row>
    <row r="10" spans="1:11" s="165" customFormat="1" ht="20.25" customHeight="1" x14ac:dyDescent="0.15">
      <c r="A10" s="543"/>
      <c r="B10" s="546"/>
      <c r="C10" s="561"/>
      <c r="D10" s="562"/>
      <c r="E10" s="162" t="s">
        <v>447</v>
      </c>
      <c r="F10" s="163"/>
      <c r="G10" s="163"/>
      <c r="H10" s="163"/>
      <c r="I10" s="164">
        <f>F10+G10+H10</f>
        <v>0</v>
      </c>
    </row>
    <row r="11" spans="1:11" s="165" customFormat="1" ht="20.25" customHeight="1" x14ac:dyDescent="0.15">
      <c r="A11" s="543"/>
      <c r="B11" s="546"/>
      <c r="C11" s="563"/>
      <c r="D11" s="564"/>
      <c r="E11" s="162" t="s">
        <v>448</v>
      </c>
      <c r="F11" s="163">
        <f>F10-F9</f>
        <v>-920910</v>
      </c>
      <c r="G11" s="163">
        <f t="shared" ref="G11:I11" si="1">G10-G9</f>
        <v>0</v>
      </c>
      <c r="H11" s="163">
        <f t="shared" si="1"/>
        <v>0</v>
      </c>
      <c r="I11" s="164">
        <f t="shared" si="1"/>
        <v>-920910</v>
      </c>
    </row>
    <row r="12" spans="1:11" s="165" customFormat="1" ht="20.25" customHeight="1" x14ac:dyDescent="0.15">
      <c r="A12" s="543"/>
      <c r="B12" s="546"/>
      <c r="C12" s="206"/>
      <c r="D12" s="560" t="s">
        <v>542</v>
      </c>
      <c r="E12" s="162" t="s">
        <v>446</v>
      </c>
      <c r="F12" s="163">
        <v>12000000</v>
      </c>
      <c r="G12" s="163"/>
      <c r="H12" s="163"/>
      <c r="I12" s="164">
        <f>F12+G12+H12</f>
        <v>12000000</v>
      </c>
    </row>
    <row r="13" spans="1:11" s="165" customFormat="1" ht="20.25" customHeight="1" x14ac:dyDescent="0.15">
      <c r="A13" s="543"/>
      <c r="B13" s="546"/>
      <c r="C13" s="206"/>
      <c r="D13" s="562"/>
      <c r="E13" s="162" t="s">
        <v>447</v>
      </c>
      <c r="F13" s="163">
        <v>12000000</v>
      </c>
      <c r="G13" s="163"/>
      <c r="H13" s="163"/>
      <c r="I13" s="164">
        <f>F13+G13+H13</f>
        <v>12000000</v>
      </c>
    </row>
    <row r="14" spans="1:11" s="165" customFormat="1" ht="20.25" customHeight="1" x14ac:dyDescent="0.15">
      <c r="A14" s="543"/>
      <c r="B14" s="546"/>
      <c r="C14" s="206"/>
      <c r="D14" s="564"/>
      <c r="E14" s="162" t="s">
        <v>448</v>
      </c>
      <c r="F14" s="163">
        <f>F13-F12</f>
        <v>0</v>
      </c>
      <c r="G14" s="163">
        <f t="shared" ref="G14:I14" si="2">G13-G12</f>
        <v>0</v>
      </c>
      <c r="H14" s="163">
        <f t="shared" si="2"/>
        <v>0</v>
      </c>
      <c r="I14" s="164">
        <f t="shared" si="2"/>
        <v>0</v>
      </c>
    </row>
    <row r="15" spans="1:11" ht="20.25" customHeight="1" x14ac:dyDescent="0.15">
      <c r="A15" s="543"/>
      <c r="B15" s="546"/>
      <c r="C15" s="547" t="s">
        <v>543</v>
      </c>
      <c r="D15" s="548"/>
      <c r="E15" s="156" t="s">
        <v>446</v>
      </c>
      <c r="F15" s="158">
        <v>6000000</v>
      </c>
      <c r="G15" s="159"/>
      <c r="H15" s="159"/>
      <c r="I15" s="160">
        <f>F15+G15+H15</f>
        <v>6000000</v>
      </c>
    </row>
    <row r="16" spans="1:11" ht="20.25" customHeight="1" x14ac:dyDescent="0.15">
      <c r="A16" s="543"/>
      <c r="B16" s="546"/>
      <c r="C16" s="549"/>
      <c r="D16" s="550"/>
      <c r="E16" s="156" t="s">
        <v>447</v>
      </c>
      <c r="F16" s="158">
        <v>6000000</v>
      </c>
      <c r="G16" s="159"/>
      <c r="H16" s="159"/>
      <c r="I16" s="160">
        <f>F16+G16+H16</f>
        <v>6000000</v>
      </c>
    </row>
    <row r="17" spans="1:9" ht="20.25" customHeight="1" x14ac:dyDescent="0.15">
      <c r="A17" s="543"/>
      <c r="B17" s="546"/>
      <c r="C17" s="551"/>
      <c r="D17" s="552"/>
      <c r="E17" s="156" t="s">
        <v>448</v>
      </c>
      <c r="F17" s="158">
        <f>F16-F15</f>
        <v>0</v>
      </c>
      <c r="G17" s="158">
        <f t="shared" ref="G17:I17" si="3">G16-G15</f>
        <v>0</v>
      </c>
      <c r="H17" s="158">
        <f t="shared" si="3"/>
        <v>0</v>
      </c>
      <c r="I17" s="160">
        <f t="shared" si="3"/>
        <v>0</v>
      </c>
    </row>
    <row r="18" spans="1:9" ht="20.25" customHeight="1" x14ac:dyDescent="0.15">
      <c r="A18" s="543"/>
      <c r="B18" s="546"/>
      <c r="C18" s="547" t="s">
        <v>464</v>
      </c>
      <c r="D18" s="548"/>
      <c r="E18" s="156" t="s">
        <v>446</v>
      </c>
      <c r="F18" s="158">
        <v>12266356</v>
      </c>
      <c r="G18" s="159"/>
      <c r="H18" s="159"/>
      <c r="I18" s="160">
        <f>F18+G18+H18</f>
        <v>12266356</v>
      </c>
    </row>
    <row r="19" spans="1:9" ht="20.25" customHeight="1" x14ac:dyDescent="0.15">
      <c r="A19" s="543"/>
      <c r="B19" s="546"/>
      <c r="C19" s="549"/>
      <c r="D19" s="550"/>
      <c r="E19" s="156" t="s">
        <v>447</v>
      </c>
      <c r="F19" s="158">
        <v>12189670</v>
      </c>
      <c r="G19" s="159"/>
      <c r="H19" s="159"/>
      <c r="I19" s="160">
        <f>F19+G19+H19</f>
        <v>12189670</v>
      </c>
    </row>
    <row r="20" spans="1:9" ht="20.25" customHeight="1" x14ac:dyDescent="0.15">
      <c r="A20" s="543"/>
      <c r="B20" s="546"/>
      <c r="C20" s="551"/>
      <c r="D20" s="552"/>
      <c r="E20" s="156" t="s">
        <v>448</v>
      </c>
      <c r="F20" s="158">
        <f>F19-F18</f>
        <v>-76686</v>
      </c>
      <c r="G20" s="158">
        <f t="shared" ref="G20:I20" si="4">G19-G18</f>
        <v>0</v>
      </c>
      <c r="H20" s="158">
        <f t="shared" si="4"/>
        <v>0</v>
      </c>
      <c r="I20" s="160">
        <f t="shared" si="4"/>
        <v>-76686</v>
      </c>
    </row>
    <row r="21" spans="1:9" ht="20.25" customHeight="1" x14ac:dyDescent="0.15">
      <c r="A21" s="543"/>
      <c r="B21" s="546"/>
      <c r="C21" s="547" t="s">
        <v>465</v>
      </c>
      <c r="D21" s="548"/>
      <c r="E21" s="156" t="s">
        <v>446</v>
      </c>
      <c r="F21" s="158">
        <v>13910450</v>
      </c>
      <c r="G21" s="159"/>
      <c r="H21" s="159"/>
      <c r="I21" s="160">
        <f>F21+G21+H21</f>
        <v>13910450</v>
      </c>
    </row>
    <row r="22" spans="1:9" ht="20.25" customHeight="1" x14ac:dyDescent="0.15">
      <c r="A22" s="543"/>
      <c r="B22" s="546"/>
      <c r="C22" s="549"/>
      <c r="D22" s="550"/>
      <c r="E22" s="156" t="s">
        <v>447</v>
      </c>
      <c r="F22" s="158">
        <v>12786920</v>
      </c>
      <c r="G22" s="159"/>
      <c r="H22" s="159"/>
      <c r="I22" s="160">
        <f>F22+G22+H22</f>
        <v>12786920</v>
      </c>
    </row>
    <row r="23" spans="1:9" ht="20.25" customHeight="1" x14ac:dyDescent="0.15">
      <c r="A23" s="543"/>
      <c r="B23" s="546"/>
      <c r="C23" s="551"/>
      <c r="D23" s="552"/>
      <c r="E23" s="156" t="s">
        <v>448</v>
      </c>
      <c r="F23" s="158">
        <f>F22-F21</f>
        <v>-1123530</v>
      </c>
      <c r="G23" s="158">
        <f t="shared" ref="G23:I23" si="5">G22-G21</f>
        <v>0</v>
      </c>
      <c r="H23" s="158">
        <f t="shared" si="5"/>
        <v>0</v>
      </c>
      <c r="I23" s="160">
        <f t="shared" si="5"/>
        <v>-1123530</v>
      </c>
    </row>
    <row r="24" spans="1:9" ht="20.25" customHeight="1" x14ac:dyDescent="0.15">
      <c r="A24" s="543"/>
      <c r="B24" s="546"/>
      <c r="C24" s="547" t="s">
        <v>466</v>
      </c>
      <c r="D24" s="548"/>
      <c r="E24" s="156" t="s">
        <v>446</v>
      </c>
      <c r="F24" s="158">
        <v>0</v>
      </c>
      <c r="G24" s="159"/>
      <c r="H24" s="159">
        <v>1500000</v>
      </c>
      <c r="I24" s="160">
        <f>F24+G24+H24</f>
        <v>1500000</v>
      </c>
    </row>
    <row r="25" spans="1:9" ht="20.25" customHeight="1" x14ac:dyDescent="0.15">
      <c r="A25" s="543"/>
      <c r="B25" s="546"/>
      <c r="C25" s="549"/>
      <c r="D25" s="550"/>
      <c r="E25" s="156" t="s">
        <v>447</v>
      </c>
      <c r="F25" s="159">
        <v>0</v>
      </c>
      <c r="G25" s="159"/>
      <c r="H25" s="159">
        <v>1500000</v>
      </c>
      <c r="I25" s="160">
        <f>F25+G25+H25</f>
        <v>1500000</v>
      </c>
    </row>
    <row r="26" spans="1:9" ht="20.25" customHeight="1" x14ac:dyDescent="0.15">
      <c r="A26" s="543"/>
      <c r="B26" s="546"/>
      <c r="C26" s="551"/>
      <c r="D26" s="552"/>
      <c r="E26" s="156" t="s">
        <v>448</v>
      </c>
      <c r="F26" s="158">
        <f>F25-F24</f>
        <v>0</v>
      </c>
      <c r="G26" s="158">
        <f t="shared" ref="G26:I26" si="6">G25-G24</f>
        <v>0</v>
      </c>
      <c r="H26" s="158">
        <f t="shared" si="6"/>
        <v>0</v>
      </c>
      <c r="I26" s="160">
        <f t="shared" si="6"/>
        <v>0</v>
      </c>
    </row>
    <row r="27" spans="1:9" ht="20.25" customHeight="1" x14ac:dyDescent="0.15">
      <c r="A27" s="543"/>
      <c r="B27" s="546"/>
      <c r="C27" s="547" t="s">
        <v>467</v>
      </c>
      <c r="D27" s="548"/>
      <c r="E27" s="156" t="s">
        <v>446</v>
      </c>
      <c r="F27" s="207">
        <f>F6+F9+F15+F18+F21+F24+F12</f>
        <v>173310411</v>
      </c>
      <c r="G27" s="158">
        <f t="shared" ref="G27:H27" si="7">G6+G9+G15+G18+G21+G24</f>
        <v>0</v>
      </c>
      <c r="H27" s="158">
        <f t="shared" si="7"/>
        <v>1562665</v>
      </c>
      <c r="I27" s="160">
        <f>I6+I9+I12+I15+I18+I21+I24</f>
        <v>174873076</v>
      </c>
    </row>
    <row r="28" spans="1:9" ht="20.25" customHeight="1" x14ac:dyDescent="0.15">
      <c r="A28" s="543"/>
      <c r="B28" s="546"/>
      <c r="C28" s="549"/>
      <c r="D28" s="550"/>
      <c r="E28" s="156" t="s">
        <v>447</v>
      </c>
      <c r="F28" s="158">
        <f>F7+F10+F16+F19+F22+F25+F13</f>
        <v>171189285</v>
      </c>
      <c r="G28" s="158">
        <f t="shared" ref="G28:H28" si="8">G7+G10+G16+G19+G22+G25</f>
        <v>0</v>
      </c>
      <c r="H28" s="158">
        <f t="shared" si="8"/>
        <v>1562665</v>
      </c>
      <c r="I28" s="160">
        <f>I7+I10+I16+I19+I22+I25+I13</f>
        <v>172751950</v>
      </c>
    </row>
    <row r="29" spans="1:9" ht="20.25" customHeight="1" x14ac:dyDescent="0.15">
      <c r="A29" s="543"/>
      <c r="B29" s="537"/>
      <c r="C29" s="551"/>
      <c r="D29" s="552"/>
      <c r="E29" s="156" t="s">
        <v>448</v>
      </c>
      <c r="F29" s="158">
        <f>F28-F27</f>
        <v>-2121126</v>
      </c>
      <c r="G29" s="158">
        <f t="shared" ref="G29:I29" si="9">G28-G27</f>
        <v>0</v>
      </c>
      <c r="H29" s="158">
        <f t="shared" si="9"/>
        <v>0</v>
      </c>
      <c r="I29" s="160">
        <f t="shared" si="9"/>
        <v>-2121126</v>
      </c>
    </row>
    <row r="30" spans="1:9" ht="20.25" customHeight="1" x14ac:dyDescent="0.15">
      <c r="A30" s="543"/>
      <c r="B30" s="547" t="s">
        <v>544</v>
      </c>
      <c r="C30" s="548"/>
      <c r="D30" s="545" t="s">
        <v>545</v>
      </c>
      <c r="E30" s="156" t="s">
        <v>446</v>
      </c>
      <c r="F30" s="158">
        <v>100000</v>
      </c>
      <c r="G30" s="159"/>
      <c r="H30" s="163"/>
      <c r="I30" s="160">
        <f>F30+G30+H30</f>
        <v>100000</v>
      </c>
    </row>
    <row r="31" spans="1:9" ht="20.25" customHeight="1" x14ac:dyDescent="0.15">
      <c r="A31" s="543"/>
      <c r="B31" s="549"/>
      <c r="C31" s="550"/>
      <c r="D31" s="546"/>
      <c r="E31" s="156" t="s">
        <v>447</v>
      </c>
      <c r="F31" s="158">
        <v>17800</v>
      </c>
      <c r="G31" s="159"/>
      <c r="H31" s="163"/>
      <c r="I31" s="160">
        <f>F31+G31+H31</f>
        <v>17800</v>
      </c>
    </row>
    <row r="32" spans="1:9" ht="20.25" customHeight="1" x14ac:dyDescent="0.15">
      <c r="A32" s="543"/>
      <c r="B32" s="549"/>
      <c r="C32" s="550"/>
      <c r="D32" s="537"/>
      <c r="E32" s="156" t="s">
        <v>448</v>
      </c>
      <c r="F32" s="158">
        <f>F31-F30</f>
        <v>-82200</v>
      </c>
      <c r="G32" s="158">
        <f t="shared" ref="G32:I32" si="10">G31-G30</f>
        <v>0</v>
      </c>
      <c r="H32" s="158">
        <f t="shared" si="10"/>
        <v>0</v>
      </c>
      <c r="I32" s="160">
        <f t="shared" si="10"/>
        <v>-82200</v>
      </c>
    </row>
    <row r="33" spans="1:9" ht="20.25" customHeight="1" x14ac:dyDescent="0.15">
      <c r="A33" s="543"/>
      <c r="B33" s="549"/>
      <c r="C33" s="550"/>
      <c r="D33" s="545" t="s">
        <v>469</v>
      </c>
      <c r="E33" s="156" t="s">
        <v>446</v>
      </c>
      <c r="F33" s="158">
        <v>0</v>
      </c>
      <c r="G33" s="159"/>
      <c r="H33" s="163">
        <v>100000</v>
      </c>
      <c r="I33" s="160">
        <f>F33+G33+H33</f>
        <v>100000</v>
      </c>
    </row>
    <row r="34" spans="1:9" ht="20.25" customHeight="1" x14ac:dyDescent="0.15">
      <c r="A34" s="543"/>
      <c r="B34" s="549"/>
      <c r="C34" s="550"/>
      <c r="D34" s="546"/>
      <c r="E34" s="156" t="s">
        <v>447</v>
      </c>
      <c r="F34" s="163">
        <v>0</v>
      </c>
      <c r="G34" s="159"/>
      <c r="H34" s="163">
        <v>13000</v>
      </c>
      <c r="I34" s="164">
        <f>F34+G34+H34</f>
        <v>13000</v>
      </c>
    </row>
    <row r="35" spans="1:9" ht="20.25" customHeight="1" x14ac:dyDescent="0.15">
      <c r="A35" s="543"/>
      <c r="B35" s="549"/>
      <c r="C35" s="550"/>
      <c r="D35" s="537"/>
      <c r="E35" s="156" t="s">
        <v>448</v>
      </c>
      <c r="F35" s="158">
        <f>F34-F33</f>
        <v>0</v>
      </c>
      <c r="G35" s="158">
        <f t="shared" ref="G35:I35" si="11">G34-G33</f>
        <v>0</v>
      </c>
      <c r="H35" s="158">
        <f t="shared" si="11"/>
        <v>-87000</v>
      </c>
      <c r="I35" s="160">
        <f t="shared" si="11"/>
        <v>-87000</v>
      </c>
    </row>
    <row r="36" spans="1:9" ht="20.25" customHeight="1" x14ac:dyDescent="0.15">
      <c r="A36" s="543"/>
      <c r="B36" s="549"/>
      <c r="C36" s="550"/>
      <c r="D36" s="545" t="s">
        <v>467</v>
      </c>
      <c r="E36" s="156" t="s">
        <v>446</v>
      </c>
      <c r="F36" s="207">
        <f>F30+F33</f>
        <v>100000</v>
      </c>
      <c r="G36" s="158">
        <f t="shared" ref="G36:I36" si="12">G30+G33</f>
        <v>0</v>
      </c>
      <c r="H36" s="158">
        <f t="shared" si="12"/>
        <v>100000</v>
      </c>
      <c r="I36" s="160">
        <f t="shared" si="12"/>
        <v>200000</v>
      </c>
    </row>
    <row r="37" spans="1:9" ht="20.25" customHeight="1" x14ac:dyDescent="0.15">
      <c r="A37" s="543"/>
      <c r="B37" s="549"/>
      <c r="C37" s="550"/>
      <c r="D37" s="546"/>
      <c r="E37" s="156" t="s">
        <v>447</v>
      </c>
      <c r="F37" s="158">
        <f>F31+F34</f>
        <v>17800</v>
      </c>
      <c r="G37" s="158">
        <f t="shared" ref="G37:I37" si="13">G31+G34</f>
        <v>0</v>
      </c>
      <c r="H37" s="158">
        <f t="shared" si="13"/>
        <v>13000</v>
      </c>
      <c r="I37" s="160">
        <f t="shared" si="13"/>
        <v>30800</v>
      </c>
    </row>
    <row r="38" spans="1:9" ht="20.25" customHeight="1" thickBot="1" x14ac:dyDescent="0.2">
      <c r="A38" s="575"/>
      <c r="B38" s="585"/>
      <c r="C38" s="583"/>
      <c r="D38" s="584"/>
      <c r="E38" s="195" t="s">
        <v>448</v>
      </c>
      <c r="F38" s="196">
        <f>F37-F36</f>
        <v>-82200</v>
      </c>
      <c r="G38" s="196">
        <f t="shared" ref="G38:I38" si="14">G37-G36</f>
        <v>0</v>
      </c>
      <c r="H38" s="196">
        <f t="shared" si="14"/>
        <v>-87000</v>
      </c>
      <c r="I38" s="197">
        <f t="shared" si="14"/>
        <v>-169200</v>
      </c>
    </row>
    <row r="39" spans="1:9" ht="20.25" customHeight="1" thickBot="1" x14ac:dyDescent="0.2">
      <c r="A39" s="596" t="s">
        <v>470</v>
      </c>
      <c r="B39" s="597"/>
      <c r="C39" s="597"/>
      <c r="D39" s="597"/>
      <c r="E39" s="597"/>
      <c r="F39" s="597"/>
      <c r="G39" s="597"/>
      <c r="H39" s="597"/>
      <c r="I39" s="598"/>
    </row>
    <row r="40" spans="1:9" ht="20.25" customHeight="1" x14ac:dyDescent="0.15">
      <c r="A40" s="533" t="s">
        <v>436</v>
      </c>
      <c r="B40" s="534"/>
      <c r="C40" s="534"/>
      <c r="D40" s="535"/>
      <c r="E40" s="536" t="s">
        <v>2</v>
      </c>
      <c r="F40" s="536" t="s">
        <v>438</v>
      </c>
      <c r="G40" s="536" t="s">
        <v>460</v>
      </c>
      <c r="H40" s="536" t="s">
        <v>441</v>
      </c>
      <c r="I40" s="538" t="s">
        <v>442</v>
      </c>
    </row>
    <row r="41" spans="1:9" ht="20.25" customHeight="1" x14ac:dyDescent="0.15">
      <c r="A41" s="155" t="s">
        <v>443</v>
      </c>
      <c r="B41" s="156" t="s">
        <v>444</v>
      </c>
      <c r="C41" s="540" t="s">
        <v>445</v>
      </c>
      <c r="D41" s="541"/>
      <c r="E41" s="537"/>
      <c r="F41" s="537"/>
      <c r="G41" s="537"/>
      <c r="H41" s="537"/>
      <c r="I41" s="539"/>
    </row>
    <row r="42" spans="1:9" ht="20.25" customHeight="1" x14ac:dyDescent="0.15">
      <c r="A42" s="542" t="s">
        <v>461</v>
      </c>
      <c r="B42" s="547" t="s">
        <v>468</v>
      </c>
      <c r="C42" s="548"/>
      <c r="D42" s="545" t="s">
        <v>546</v>
      </c>
      <c r="E42" s="156" t="s">
        <v>446</v>
      </c>
      <c r="F42" s="158">
        <v>1000000</v>
      </c>
      <c r="G42" s="159"/>
      <c r="H42" s="159"/>
      <c r="I42" s="160">
        <f>F42+G42+H42</f>
        <v>1000000</v>
      </c>
    </row>
    <row r="43" spans="1:9" ht="20.25" customHeight="1" x14ac:dyDescent="0.15">
      <c r="A43" s="543"/>
      <c r="B43" s="549"/>
      <c r="C43" s="550"/>
      <c r="D43" s="546"/>
      <c r="E43" s="156" t="s">
        <v>447</v>
      </c>
      <c r="F43" s="158">
        <v>913700</v>
      </c>
      <c r="G43" s="159"/>
      <c r="H43" s="159"/>
      <c r="I43" s="160">
        <f>F43+G43+H43</f>
        <v>913700</v>
      </c>
    </row>
    <row r="44" spans="1:9" ht="20.25" customHeight="1" x14ac:dyDescent="0.15">
      <c r="A44" s="543"/>
      <c r="B44" s="549"/>
      <c r="C44" s="550"/>
      <c r="D44" s="537"/>
      <c r="E44" s="156" t="s">
        <v>448</v>
      </c>
      <c r="F44" s="158">
        <f>F43-F42</f>
        <v>-86300</v>
      </c>
      <c r="G44" s="158">
        <f t="shared" ref="G44:I44" si="15">G43-G42</f>
        <v>0</v>
      </c>
      <c r="H44" s="158">
        <f t="shared" si="15"/>
        <v>0</v>
      </c>
      <c r="I44" s="160">
        <f t="shared" si="15"/>
        <v>-86300</v>
      </c>
    </row>
    <row r="45" spans="1:9" ht="20.25" customHeight="1" x14ac:dyDescent="0.15">
      <c r="A45" s="543"/>
      <c r="B45" s="549"/>
      <c r="C45" s="550"/>
      <c r="D45" s="545" t="s">
        <v>547</v>
      </c>
      <c r="E45" s="156" t="s">
        <v>446</v>
      </c>
      <c r="F45" s="158">
        <v>3684500</v>
      </c>
      <c r="G45" s="159"/>
      <c r="H45" s="163">
        <v>15500</v>
      </c>
      <c r="I45" s="160">
        <f>F45+G45+H45</f>
        <v>3700000</v>
      </c>
    </row>
    <row r="46" spans="1:9" ht="20.25" customHeight="1" x14ac:dyDescent="0.15">
      <c r="A46" s="543"/>
      <c r="B46" s="549"/>
      <c r="C46" s="550"/>
      <c r="D46" s="546"/>
      <c r="E46" s="156" t="s">
        <v>447</v>
      </c>
      <c r="F46" s="158">
        <v>3477375</v>
      </c>
      <c r="G46" s="159"/>
      <c r="H46" s="163">
        <v>15500</v>
      </c>
      <c r="I46" s="160">
        <f>F46+G46+H46</f>
        <v>3492875</v>
      </c>
    </row>
    <row r="47" spans="1:9" ht="20.25" customHeight="1" x14ac:dyDescent="0.15">
      <c r="A47" s="543"/>
      <c r="B47" s="549"/>
      <c r="C47" s="550"/>
      <c r="D47" s="537"/>
      <c r="E47" s="156" t="s">
        <v>448</v>
      </c>
      <c r="F47" s="158">
        <f>F46-F45</f>
        <v>-207125</v>
      </c>
      <c r="G47" s="158">
        <f t="shared" ref="G47:I47" si="16">G46-G45</f>
        <v>0</v>
      </c>
      <c r="H47" s="158">
        <f t="shared" si="16"/>
        <v>0</v>
      </c>
      <c r="I47" s="160">
        <f t="shared" si="16"/>
        <v>-207125</v>
      </c>
    </row>
    <row r="48" spans="1:9" ht="20.25" customHeight="1" x14ac:dyDescent="0.15">
      <c r="A48" s="543"/>
      <c r="B48" s="549"/>
      <c r="C48" s="550"/>
      <c r="D48" s="545" t="s">
        <v>548</v>
      </c>
      <c r="E48" s="156" t="s">
        <v>446</v>
      </c>
      <c r="F48" s="158">
        <v>2860000</v>
      </c>
      <c r="G48" s="159"/>
      <c r="H48" s="159"/>
      <c r="I48" s="160">
        <f>F48+G48+H48</f>
        <v>2860000</v>
      </c>
    </row>
    <row r="49" spans="1:11" ht="20.25" customHeight="1" x14ac:dyDescent="0.15">
      <c r="A49" s="543"/>
      <c r="B49" s="549"/>
      <c r="C49" s="550"/>
      <c r="D49" s="608"/>
      <c r="E49" s="156" t="s">
        <v>447</v>
      </c>
      <c r="F49" s="158">
        <v>2390800</v>
      </c>
      <c r="G49" s="159"/>
      <c r="H49" s="159"/>
      <c r="I49" s="160">
        <f>F49+G49+H49</f>
        <v>2390800</v>
      </c>
    </row>
    <row r="50" spans="1:11" ht="20.25" customHeight="1" x14ac:dyDescent="0.15">
      <c r="A50" s="543"/>
      <c r="B50" s="549"/>
      <c r="C50" s="550"/>
      <c r="D50" s="609"/>
      <c r="E50" s="156" t="s">
        <v>448</v>
      </c>
      <c r="F50" s="158">
        <f>F49-F48</f>
        <v>-469200</v>
      </c>
      <c r="G50" s="158">
        <f t="shared" ref="G50:I50" si="17">G49-G48</f>
        <v>0</v>
      </c>
      <c r="H50" s="158">
        <f t="shared" si="17"/>
        <v>0</v>
      </c>
      <c r="I50" s="160">
        <f t="shared" si="17"/>
        <v>-469200</v>
      </c>
    </row>
    <row r="51" spans="1:11" ht="20.25" customHeight="1" x14ac:dyDescent="0.15">
      <c r="A51" s="543"/>
      <c r="B51" s="549"/>
      <c r="C51" s="550"/>
      <c r="D51" s="545" t="s">
        <v>549</v>
      </c>
      <c r="E51" s="156" t="s">
        <v>446</v>
      </c>
      <c r="F51" s="158">
        <v>715210</v>
      </c>
      <c r="G51" s="159"/>
      <c r="H51" s="163">
        <v>534790</v>
      </c>
      <c r="I51" s="160">
        <f>F51+G51+H51</f>
        <v>1250000</v>
      </c>
      <c r="K51" s="208"/>
    </row>
    <row r="52" spans="1:11" ht="20.25" customHeight="1" x14ac:dyDescent="0.15">
      <c r="A52" s="543"/>
      <c r="B52" s="549"/>
      <c r="C52" s="550"/>
      <c r="D52" s="608"/>
      <c r="E52" s="156" t="s">
        <v>447</v>
      </c>
      <c r="F52" s="158">
        <v>346650</v>
      </c>
      <c r="G52" s="159"/>
      <c r="H52" s="163">
        <v>534790</v>
      </c>
      <c r="I52" s="160">
        <f>F52+G52+H52</f>
        <v>881440</v>
      </c>
    </row>
    <row r="53" spans="1:11" ht="20.25" customHeight="1" x14ac:dyDescent="0.15">
      <c r="A53" s="543"/>
      <c r="B53" s="549"/>
      <c r="C53" s="550"/>
      <c r="D53" s="609"/>
      <c r="E53" s="156" t="s">
        <v>448</v>
      </c>
      <c r="F53" s="158">
        <f>F52-F51</f>
        <v>-368560</v>
      </c>
      <c r="G53" s="158">
        <f t="shared" ref="G53:I53" si="18">G52-G51</f>
        <v>0</v>
      </c>
      <c r="H53" s="158">
        <f t="shared" si="18"/>
        <v>0</v>
      </c>
      <c r="I53" s="160">
        <f t="shared" si="18"/>
        <v>-368560</v>
      </c>
    </row>
    <row r="54" spans="1:11" ht="20.25" customHeight="1" x14ac:dyDescent="0.15">
      <c r="A54" s="543"/>
      <c r="B54" s="549"/>
      <c r="C54" s="550"/>
      <c r="D54" s="545" t="s">
        <v>471</v>
      </c>
      <c r="E54" s="156" t="s">
        <v>446</v>
      </c>
      <c r="F54" s="158">
        <v>1000000</v>
      </c>
      <c r="G54" s="159"/>
      <c r="H54" s="159"/>
      <c r="I54" s="160">
        <f>F54+G54+H54</f>
        <v>1000000</v>
      </c>
    </row>
    <row r="55" spans="1:11" ht="20.25" customHeight="1" x14ac:dyDescent="0.15">
      <c r="A55" s="543"/>
      <c r="B55" s="549"/>
      <c r="C55" s="550"/>
      <c r="D55" s="546"/>
      <c r="E55" s="156" t="s">
        <v>447</v>
      </c>
      <c r="F55" s="158">
        <v>451000</v>
      </c>
      <c r="G55" s="159"/>
      <c r="H55" s="159"/>
      <c r="I55" s="160">
        <f>F55+G55+H55</f>
        <v>451000</v>
      </c>
    </row>
    <row r="56" spans="1:11" ht="20.25" customHeight="1" x14ac:dyDescent="0.15">
      <c r="A56" s="543"/>
      <c r="B56" s="549"/>
      <c r="C56" s="550"/>
      <c r="D56" s="537"/>
      <c r="E56" s="156" t="s">
        <v>448</v>
      </c>
      <c r="F56" s="158">
        <f>F55-F54</f>
        <v>-549000</v>
      </c>
      <c r="G56" s="158">
        <f t="shared" ref="G56:I56" si="19">G55-G54</f>
        <v>0</v>
      </c>
      <c r="H56" s="158">
        <f t="shared" si="19"/>
        <v>0</v>
      </c>
      <c r="I56" s="160">
        <f t="shared" si="19"/>
        <v>-549000</v>
      </c>
    </row>
    <row r="57" spans="1:11" ht="20.25" customHeight="1" x14ac:dyDescent="0.15">
      <c r="A57" s="543"/>
      <c r="B57" s="549"/>
      <c r="C57" s="550"/>
      <c r="D57" s="545" t="s">
        <v>550</v>
      </c>
      <c r="E57" s="156" t="s">
        <v>446</v>
      </c>
      <c r="F57" s="158">
        <v>450000</v>
      </c>
      <c r="G57" s="159"/>
      <c r="H57" s="163"/>
      <c r="I57" s="160">
        <f>F57+G57+H57</f>
        <v>450000</v>
      </c>
      <c r="K57" s="208"/>
    </row>
    <row r="58" spans="1:11" ht="20.25" customHeight="1" x14ac:dyDescent="0.15">
      <c r="A58" s="543"/>
      <c r="B58" s="549"/>
      <c r="C58" s="550"/>
      <c r="D58" s="608"/>
      <c r="E58" s="156" t="s">
        <v>447</v>
      </c>
      <c r="F58" s="163">
        <v>400000</v>
      </c>
      <c r="G58" s="159"/>
      <c r="H58" s="163"/>
      <c r="I58" s="160">
        <f>F58+G58+H58</f>
        <v>400000</v>
      </c>
    </row>
    <row r="59" spans="1:11" ht="20.25" customHeight="1" x14ac:dyDescent="0.15">
      <c r="A59" s="543"/>
      <c r="B59" s="551"/>
      <c r="C59" s="552"/>
      <c r="D59" s="609"/>
      <c r="E59" s="156" t="s">
        <v>448</v>
      </c>
      <c r="F59" s="158">
        <f>F58-F57</f>
        <v>-50000</v>
      </c>
      <c r="G59" s="158">
        <f t="shared" ref="G59:I59" si="20">G58-G57</f>
        <v>0</v>
      </c>
      <c r="H59" s="158">
        <f t="shared" si="20"/>
        <v>0</v>
      </c>
      <c r="I59" s="160">
        <f t="shared" si="20"/>
        <v>-50000</v>
      </c>
    </row>
    <row r="60" spans="1:11" ht="20.25" customHeight="1" x14ac:dyDescent="0.15">
      <c r="A60" s="543"/>
      <c r="B60" s="547" t="s">
        <v>551</v>
      </c>
      <c r="C60" s="599"/>
      <c r="D60" s="548"/>
      <c r="E60" s="156" t="s">
        <v>446</v>
      </c>
      <c r="F60" s="207">
        <f>F42+F45+F48+F51+F54+F57</f>
        <v>9709710</v>
      </c>
      <c r="G60" s="158">
        <f t="shared" ref="G60:I60" si="21">G42+G45+G48+G51+G54+G57</f>
        <v>0</v>
      </c>
      <c r="H60" s="158">
        <f t="shared" si="21"/>
        <v>550290</v>
      </c>
      <c r="I60" s="160">
        <f t="shared" si="21"/>
        <v>10260000</v>
      </c>
    </row>
    <row r="61" spans="1:11" ht="20.25" customHeight="1" x14ac:dyDescent="0.15">
      <c r="A61" s="543"/>
      <c r="B61" s="549"/>
      <c r="C61" s="600"/>
      <c r="D61" s="550"/>
      <c r="E61" s="156" t="s">
        <v>447</v>
      </c>
      <c r="F61" s="158">
        <f>F43+F46+F49+F52+F55+F58</f>
        <v>7979525</v>
      </c>
      <c r="G61" s="158">
        <f t="shared" ref="G61:I61" si="22">G43+G46+G49+G52+G55+G58</f>
        <v>0</v>
      </c>
      <c r="H61" s="158">
        <f t="shared" si="22"/>
        <v>550290</v>
      </c>
      <c r="I61" s="160">
        <f t="shared" si="22"/>
        <v>8529815</v>
      </c>
    </row>
    <row r="62" spans="1:11" ht="20.25" customHeight="1" thickBot="1" x14ac:dyDescent="0.2">
      <c r="A62" s="543"/>
      <c r="B62" s="549"/>
      <c r="C62" s="600"/>
      <c r="D62" s="550"/>
      <c r="E62" s="166" t="s">
        <v>448</v>
      </c>
      <c r="F62" s="209">
        <f>F61-F60</f>
        <v>-1730185</v>
      </c>
      <c r="G62" s="209">
        <f t="shared" ref="G62:I62" si="23">G61-G60</f>
        <v>0</v>
      </c>
      <c r="H62" s="209">
        <f t="shared" si="23"/>
        <v>0</v>
      </c>
      <c r="I62" s="168">
        <f t="shared" si="23"/>
        <v>-1730185</v>
      </c>
    </row>
    <row r="63" spans="1:11" ht="20.25" customHeight="1" x14ac:dyDescent="0.15">
      <c r="A63" s="565" t="s">
        <v>472</v>
      </c>
      <c r="B63" s="566"/>
      <c r="C63" s="566"/>
      <c r="D63" s="567"/>
      <c r="E63" s="169" t="s">
        <v>446</v>
      </c>
      <c r="F63" s="171">
        <f>F27+F36+F60</f>
        <v>183120121</v>
      </c>
      <c r="G63" s="171">
        <f t="shared" ref="G63:I63" si="24">G27+G36+G60</f>
        <v>0</v>
      </c>
      <c r="H63" s="171">
        <f t="shared" si="24"/>
        <v>2212955</v>
      </c>
      <c r="I63" s="171">
        <f t="shared" si="24"/>
        <v>185333076</v>
      </c>
    </row>
    <row r="64" spans="1:11" ht="20.25" customHeight="1" x14ac:dyDescent="0.15">
      <c r="A64" s="568"/>
      <c r="B64" s="569"/>
      <c r="C64" s="569"/>
      <c r="D64" s="570"/>
      <c r="E64" s="173" t="s">
        <v>447</v>
      </c>
      <c r="F64" s="175">
        <f>F61+F37+F28</f>
        <v>179186610</v>
      </c>
      <c r="G64" s="175">
        <f t="shared" ref="G64" si="25">G37+G61</f>
        <v>0</v>
      </c>
      <c r="H64" s="175">
        <f>H61+H37+H28</f>
        <v>2125955</v>
      </c>
      <c r="I64" s="176">
        <f>I37+I61+I28</f>
        <v>181312565</v>
      </c>
    </row>
    <row r="65" spans="1:11" ht="20.25" customHeight="1" thickBot="1" x14ac:dyDescent="0.2">
      <c r="A65" s="571"/>
      <c r="B65" s="572"/>
      <c r="C65" s="572"/>
      <c r="D65" s="573"/>
      <c r="E65" s="177" t="s">
        <v>448</v>
      </c>
      <c r="F65" s="179">
        <f>F64-F63</f>
        <v>-3933511</v>
      </c>
      <c r="G65" s="179">
        <f t="shared" ref="G65:I65" si="26">G64-G63</f>
        <v>0</v>
      </c>
      <c r="H65" s="179">
        <f t="shared" si="26"/>
        <v>-87000</v>
      </c>
      <c r="I65" s="180">
        <f t="shared" si="26"/>
        <v>-4020511</v>
      </c>
    </row>
    <row r="66" spans="1:11" ht="20.25" customHeight="1" x14ac:dyDescent="0.15">
      <c r="A66" s="601" t="s">
        <v>552</v>
      </c>
      <c r="B66" s="536" t="s">
        <v>473</v>
      </c>
      <c r="C66" s="610" t="s">
        <v>553</v>
      </c>
      <c r="D66" s="582"/>
      <c r="E66" s="210" t="s">
        <v>446</v>
      </c>
      <c r="F66" s="211">
        <v>500000</v>
      </c>
      <c r="G66" s="212"/>
      <c r="H66" s="213"/>
      <c r="I66" s="214">
        <f>F66+G66+H66</f>
        <v>500000</v>
      </c>
    </row>
    <row r="67" spans="1:11" ht="20.25" customHeight="1" x14ac:dyDescent="0.15">
      <c r="A67" s="602"/>
      <c r="B67" s="546"/>
      <c r="C67" s="549"/>
      <c r="D67" s="550"/>
      <c r="E67" s="156" t="s">
        <v>447</v>
      </c>
      <c r="F67" s="158">
        <v>0</v>
      </c>
      <c r="G67" s="159"/>
      <c r="H67" s="163"/>
      <c r="I67" s="160">
        <f>F67+G67+H67</f>
        <v>0</v>
      </c>
    </row>
    <row r="68" spans="1:11" ht="20.25" customHeight="1" x14ac:dyDescent="0.15">
      <c r="A68" s="602"/>
      <c r="B68" s="546"/>
      <c r="C68" s="549"/>
      <c r="D68" s="550"/>
      <c r="E68" s="166" t="s">
        <v>448</v>
      </c>
      <c r="F68" s="209">
        <f>F67-F66</f>
        <v>-500000</v>
      </c>
      <c r="G68" s="209">
        <f t="shared" ref="G68:I68" si="27">G67-G66</f>
        <v>0</v>
      </c>
      <c r="H68" s="209">
        <f t="shared" si="27"/>
        <v>0</v>
      </c>
      <c r="I68" s="168">
        <f t="shared" si="27"/>
        <v>-500000</v>
      </c>
    </row>
    <row r="69" spans="1:11" ht="20.25" customHeight="1" x14ac:dyDescent="0.15">
      <c r="A69" s="602"/>
      <c r="B69" s="546"/>
      <c r="C69" s="547" t="s">
        <v>554</v>
      </c>
      <c r="D69" s="548"/>
      <c r="E69" s="156" t="s">
        <v>446</v>
      </c>
      <c r="F69" s="158">
        <v>2000000</v>
      </c>
      <c r="G69" s="159"/>
      <c r="H69" s="163"/>
      <c r="I69" s="160">
        <f>F69+G69+H69</f>
        <v>2000000</v>
      </c>
      <c r="K69" s="208"/>
    </row>
    <row r="70" spans="1:11" ht="20.25" customHeight="1" x14ac:dyDescent="0.15">
      <c r="A70" s="602"/>
      <c r="B70" s="546"/>
      <c r="C70" s="549"/>
      <c r="D70" s="550"/>
      <c r="E70" s="156" t="s">
        <v>447</v>
      </c>
      <c r="F70" s="158">
        <v>1564000</v>
      </c>
      <c r="G70" s="159"/>
      <c r="H70" s="158"/>
      <c r="I70" s="160">
        <f>F70+G70+H70</f>
        <v>1564000</v>
      </c>
    </row>
    <row r="71" spans="1:11" ht="20.25" customHeight="1" thickBot="1" x14ac:dyDescent="0.2">
      <c r="A71" s="603"/>
      <c r="B71" s="584"/>
      <c r="C71" s="585"/>
      <c r="D71" s="583"/>
      <c r="E71" s="195" t="s">
        <v>448</v>
      </c>
      <c r="F71" s="196">
        <f>F70-F69</f>
        <v>-436000</v>
      </c>
      <c r="G71" s="196">
        <f t="shared" ref="G71:I71" si="28">G70-G69</f>
        <v>0</v>
      </c>
      <c r="H71" s="196">
        <f t="shared" si="28"/>
        <v>0</v>
      </c>
      <c r="I71" s="197">
        <f t="shared" si="28"/>
        <v>-436000</v>
      </c>
    </row>
    <row r="72" spans="1:11" ht="20.25" customHeight="1" x14ac:dyDescent="0.15">
      <c r="A72" s="565" t="s">
        <v>472</v>
      </c>
      <c r="B72" s="566"/>
      <c r="C72" s="566"/>
      <c r="D72" s="567"/>
      <c r="E72" s="169" t="s">
        <v>446</v>
      </c>
      <c r="F72" s="170">
        <f>F66+F69</f>
        <v>2500000</v>
      </c>
      <c r="G72" s="170">
        <f t="shared" ref="G72:I72" si="29">G66+G69</f>
        <v>0</v>
      </c>
      <c r="H72" s="170">
        <f t="shared" si="29"/>
        <v>0</v>
      </c>
      <c r="I72" s="201">
        <f t="shared" si="29"/>
        <v>2500000</v>
      </c>
    </row>
    <row r="73" spans="1:11" ht="20.25" customHeight="1" x14ac:dyDescent="0.15">
      <c r="A73" s="568"/>
      <c r="B73" s="569"/>
      <c r="C73" s="569"/>
      <c r="D73" s="570"/>
      <c r="E73" s="173" t="s">
        <v>447</v>
      </c>
      <c r="F73" s="175">
        <f>F67+F70</f>
        <v>1564000</v>
      </c>
      <c r="G73" s="175">
        <f t="shared" ref="G73:I73" si="30">G67+G70</f>
        <v>0</v>
      </c>
      <c r="H73" s="175">
        <f t="shared" si="30"/>
        <v>0</v>
      </c>
      <c r="I73" s="176">
        <f t="shared" si="30"/>
        <v>1564000</v>
      </c>
    </row>
    <row r="74" spans="1:11" ht="20.25" customHeight="1" thickBot="1" x14ac:dyDescent="0.2">
      <c r="A74" s="571"/>
      <c r="B74" s="572"/>
      <c r="C74" s="572"/>
      <c r="D74" s="573"/>
      <c r="E74" s="177" t="s">
        <v>448</v>
      </c>
      <c r="F74" s="179">
        <f>F73-F72</f>
        <v>-936000</v>
      </c>
      <c r="G74" s="179">
        <f t="shared" ref="G74:I74" si="31">G73-G72</f>
        <v>0</v>
      </c>
      <c r="H74" s="179">
        <f t="shared" si="31"/>
        <v>0</v>
      </c>
      <c r="I74" s="180">
        <f t="shared" si="31"/>
        <v>-936000</v>
      </c>
    </row>
    <row r="75" spans="1:11" ht="20.25" customHeight="1" thickBot="1" x14ac:dyDescent="0.2"/>
    <row r="76" spans="1:11" ht="18.75" customHeight="1" x14ac:dyDescent="0.15">
      <c r="A76" s="605" t="s">
        <v>436</v>
      </c>
      <c r="B76" s="606"/>
      <c r="C76" s="606"/>
      <c r="D76" s="607"/>
      <c r="E76" s="536" t="s">
        <v>2</v>
      </c>
      <c r="F76" s="536" t="s">
        <v>438</v>
      </c>
      <c r="G76" s="536" t="s">
        <v>460</v>
      </c>
      <c r="H76" s="536" t="s">
        <v>441</v>
      </c>
      <c r="I76" s="538" t="s">
        <v>442</v>
      </c>
    </row>
    <row r="77" spans="1:11" ht="18.75" customHeight="1" thickBot="1" x14ac:dyDescent="0.2">
      <c r="A77" s="215" t="s">
        <v>443</v>
      </c>
      <c r="B77" s="195" t="s">
        <v>444</v>
      </c>
      <c r="C77" s="195"/>
      <c r="D77" s="195" t="s">
        <v>555</v>
      </c>
      <c r="E77" s="584"/>
      <c r="F77" s="604"/>
      <c r="G77" s="604"/>
      <c r="H77" s="604"/>
      <c r="I77" s="613"/>
    </row>
    <row r="78" spans="1:11" ht="18.75" customHeight="1" x14ac:dyDescent="0.15">
      <c r="A78" s="543" t="s">
        <v>474</v>
      </c>
      <c r="B78" s="546" t="s">
        <v>468</v>
      </c>
      <c r="C78" s="546"/>
      <c r="D78" s="546" t="s">
        <v>475</v>
      </c>
      <c r="E78" s="157" t="s">
        <v>446</v>
      </c>
      <c r="F78" s="191">
        <v>32000000</v>
      </c>
      <c r="G78" s="192"/>
      <c r="H78" s="192"/>
      <c r="I78" s="193">
        <f>F78+G78+H78</f>
        <v>32000000</v>
      </c>
    </row>
    <row r="79" spans="1:11" ht="18.75" customHeight="1" x14ac:dyDescent="0.15">
      <c r="A79" s="543"/>
      <c r="B79" s="546"/>
      <c r="C79" s="546"/>
      <c r="D79" s="546"/>
      <c r="E79" s="156" t="s">
        <v>447</v>
      </c>
      <c r="F79" s="158">
        <v>30348301</v>
      </c>
      <c r="G79" s="159"/>
      <c r="H79" s="159"/>
      <c r="I79" s="160">
        <f>F79+G79+H79</f>
        <v>30348301</v>
      </c>
    </row>
    <row r="80" spans="1:11" ht="18.75" customHeight="1" x14ac:dyDescent="0.15">
      <c r="A80" s="543"/>
      <c r="B80" s="546"/>
      <c r="C80" s="537"/>
      <c r="D80" s="537"/>
      <c r="E80" s="156" t="s">
        <v>448</v>
      </c>
      <c r="F80" s="158">
        <f>F79-F78</f>
        <v>-1651699</v>
      </c>
      <c r="G80" s="158">
        <f t="shared" ref="G80:I80" si="32">G79-G78</f>
        <v>0</v>
      </c>
      <c r="H80" s="158">
        <f t="shared" si="32"/>
        <v>0</v>
      </c>
      <c r="I80" s="160">
        <f t="shared" si="32"/>
        <v>-1651699</v>
      </c>
    </row>
    <row r="81" spans="1:9" ht="18.75" customHeight="1" x14ac:dyDescent="0.15">
      <c r="A81" s="543"/>
      <c r="B81" s="546"/>
      <c r="C81" s="545"/>
      <c r="D81" s="545" t="s">
        <v>476</v>
      </c>
      <c r="E81" s="156" t="s">
        <v>446</v>
      </c>
      <c r="F81" s="158">
        <v>1494800</v>
      </c>
      <c r="G81" s="159"/>
      <c r="H81" s="163"/>
      <c r="I81" s="160">
        <f>F81+G81+H81</f>
        <v>1494800</v>
      </c>
    </row>
    <row r="82" spans="1:9" s="165" customFormat="1" ht="18.75" customHeight="1" x14ac:dyDescent="0.15">
      <c r="A82" s="543"/>
      <c r="B82" s="546"/>
      <c r="C82" s="546"/>
      <c r="D82" s="546"/>
      <c r="E82" s="162" t="s">
        <v>447</v>
      </c>
      <c r="F82" s="163">
        <v>820980</v>
      </c>
      <c r="G82" s="163"/>
      <c r="H82" s="163"/>
      <c r="I82" s="164">
        <f>F82+G82+H82</f>
        <v>820980</v>
      </c>
    </row>
    <row r="83" spans="1:9" ht="18.75" customHeight="1" x14ac:dyDescent="0.15">
      <c r="A83" s="543"/>
      <c r="B83" s="546"/>
      <c r="C83" s="537"/>
      <c r="D83" s="537"/>
      <c r="E83" s="156" t="s">
        <v>448</v>
      </c>
      <c r="F83" s="158">
        <f>F82-F81</f>
        <v>-673820</v>
      </c>
      <c r="G83" s="158">
        <f t="shared" ref="G83:I83" si="33">G82-G81</f>
        <v>0</v>
      </c>
      <c r="H83" s="158">
        <f t="shared" si="33"/>
        <v>0</v>
      </c>
      <c r="I83" s="160">
        <f t="shared" si="33"/>
        <v>-673820</v>
      </c>
    </row>
    <row r="84" spans="1:9" ht="18.75" customHeight="1" x14ac:dyDescent="0.15">
      <c r="A84" s="543"/>
      <c r="B84" s="546"/>
      <c r="C84" s="545"/>
      <c r="D84" s="545" t="s">
        <v>477</v>
      </c>
      <c r="E84" s="156" t="s">
        <v>446</v>
      </c>
      <c r="F84" s="158">
        <v>300000</v>
      </c>
      <c r="G84" s="159"/>
      <c r="H84" s="159"/>
      <c r="I84" s="160">
        <f>F84+G84+H84</f>
        <v>300000</v>
      </c>
    </row>
    <row r="85" spans="1:9" ht="18.75" customHeight="1" x14ac:dyDescent="0.15">
      <c r="A85" s="543"/>
      <c r="B85" s="546"/>
      <c r="C85" s="546"/>
      <c r="D85" s="546"/>
      <c r="E85" s="156" t="s">
        <v>447</v>
      </c>
      <c r="F85" s="158">
        <v>153370</v>
      </c>
      <c r="G85" s="159"/>
      <c r="H85" s="159"/>
      <c r="I85" s="160">
        <f>F85+G85+H85</f>
        <v>153370</v>
      </c>
    </row>
    <row r="86" spans="1:9" ht="18.75" customHeight="1" x14ac:dyDescent="0.15">
      <c r="A86" s="543"/>
      <c r="B86" s="546"/>
      <c r="C86" s="537"/>
      <c r="D86" s="537"/>
      <c r="E86" s="156" t="s">
        <v>448</v>
      </c>
      <c r="F86" s="158">
        <f>F85-F84</f>
        <v>-146630</v>
      </c>
      <c r="G86" s="158">
        <f t="shared" ref="G86:I86" si="34">G85-G84</f>
        <v>0</v>
      </c>
      <c r="H86" s="158">
        <f t="shared" si="34"/>
        <v>0</v>
      </c>
      <c r="I86" s="160">
        <f t="shared" si="34"/>
        <v>-146630</v>
      </c>
    </row>
    <row r="87" spans="1:9" ht="18.75" customHeight="1" x14ac:dyDescent="0.15">
      <c r="A87" s="543"/>
      <c r="B87" s="546"/>
      <c r="C87" s="545"/>
      <c r="D87" s="545" t="s">
        <v>478</v>
      </c>
      <c r="E87" s="156" t="s">
        <v>446</v>
      </c>
      <c r="F87" s="158">
        <v>0</v>
      </c>
      <c r="G87" s="159"/>
      <c r="H87" s="159"/>
      <c r="I87" s="160">
        <f>F87+G87+H87</f>
        <v>0</v>
      </c>
    </row>
    <row r="88" spans="1:9" ht="18.75" customHeight="1" x14ac:dyDescent="0.15">
      <c r="A88" s="543"/>
      <c r="B88" s="546"/>
      <c r="C88" s="546"/>
      <c r="D88" s="546"/>
      <c r="E88" s="156" t="s">
        <v>447</v>
      </c>
      <c r="F88" s="158"/>
      <c r="G88" s="159"/>
      <c r="H88" s="159"/>
      <c r="I88" s="160">
        <f>F88+G88+H88</f>
        <v>0</v>
      </c>
    </row>
    <row r="89" spans="1:9" ht="18.75" customHeight="1" x14ac:dyDescent="0.15">
      <c r="A89" s="543"/>
      <c r="B89" s="546"/>
      <c r="C89" s="537"/>
      <c r="D89" s="537"/>
      <c r="E89" s="156" t="s">
        <v>448</v>
      </c>
      <c r="F89" s="158">
        <f>F88-F87</f>
        <v>0</v>
      </c>
      <c r="G89" s="158">
        <f t="shared" ref="G89:I89" si="35">G88-G87</f>
        <v>0</v>
      </c>
      <c r="H89" s="158">
        <f t="shared" si="35"/>
        <v>0</v>
      </c>
      <c r="I89" s="160">
        <f t="shared" si="35"/>
        <v>0</v>
      </c>
    </row>
    <row r="90" spans="1:9" ht="18.75" customHeight="1" x14ac:dyDescent="0.15">
      <c r="A90" s="543"/>
      <c r="B90" s="546"/>
      <c r="C90" s="545"/>
      <c r="D90" s="545" t="s">
        <v>479</v>
      </c>
      <c r="E90" s="156" t="s">
        <v>446</v>
      </c>
      <c r="F90" s="158">
        <v>3100000</v>
      </c>
      <c r="G90" s="159"/>
      <c r="H90" s="159"/>
      <c r="I90" s="160">
        <f>F90+G90+H90</f>
        <v>3100000</v>
      </c>
    </row>
    <row r="91" spans="1:9" ht="18.75" customHeight="1" x14ac:dyDescent="0.15">
      <c r="A91" s="543"/>
      <c r="B91" s="546"/>
      <c r="C91" s="546"/>
      <c r="D91" s="546"/>
      <c r="E91" s="156" t="s">
        <v>447</v>
      </c>
      <c r="F91" s="158">
        <v>3197380</v>
      </c>
      <c r="G91" s="159"/>
      <c r="H91" s="159"/>
      <c r="I91" s="160">
        <f>F91+G91+H91</f>
        <v>3197380</v>
      </c>
    </row>
    <row r="92" spans="1:9" ht="18.75" customHeight="1" x14ac:dyDescent="0.15">
      <c r="A92" s="543"/>
      <c r="B92" s="546"/>
      <c r="C92" s="537"/>
      <c r="D92" s="537"/>
      <c r="E92" s="156" t="s">
        <v>448</v>
      </c>
      <c r="F92" s="158">
        <f>F91-F90</f>
        <v>97380</v>
      </c>
      <c r="G92" s="158">
        <f t="shared" ref="G92:I92" si="36">G91-G90</f>
        <v>0</v>
      </c>
      <c r="H92" s="158">
        <f t="shared" si="36"/>
        <v>0</v>
      </c>
      <c r="I92" s="160">
        <f t="shared" si="36"/>
        <v>97380</v>
      </c>
    </row>
    <row r="93" spans="1:9" ht="18.75" customHeight="1" x14ac:dyDescent="0.15">
      <c r="A93" s="543"/>
      <c r="B93" s="546"/>
      <c r="C93" s="166"/>
      <c r="D93" s="545" t="s">
        <v>556</v>
      </c>
      <c r="E93" s="156" t="s">
        <v>446</v>
      </c>
      <c r="F93" s="158">
        <v>500000</v>
      </c>
      <c r="G93" s="159"/>
      <c r="H93" s="159"/>
      <c r="I93" s="160">
        <f>F93+G93+H93</f>
        <v>500000</v>
      </c>
    </row>
    <row r="94" spans="1:9" ht="18.75" customHeight="1" x14ac:dyDescent="0.15">
      <c r="A94" s="543"/>
      <c r="B94" s="546"/>
      <c r="C94" s="216"/>
      <c r="D94" s="546"/>
      <c r="E94" s="156" t="s">
        <v>447</v>
      </c>
      <c r="F94" s="158">
        <v>95100</v>
      </c>
      <c r="G94" s="159"/>
      <c r="H94" s="159"/>
      <c r="I94" s="160">
        <f>F94+G94+H94</f>
        <v>95100</v>
      </c>
    </row>
    <row r="95" spans="1:9" ht="18.75" customHeight="1" x14ac:dyDescent="0.15">
      <c r="A95" s="543"/>
      <c r="B95" s="546"/>
      <c r="C95" s="217"/>
      <c r="D95" s="537"/>
      <c r="E95" s="156" t="s">
        <v>448</v>
      </c>
      <c r="F95" s="158">
        <f>F94-F93</f>
        <v>-404900</v>
      </c>
      <c r="G95" s="158">
        <f t="shared" ref="G95:I95" si="37">G94-G93</f>
        <v>0</v>
      </c>
      <c r="H95" s="158">
        <f t="shared" si="37"/>
        <v>0</v>
      </c>
      <c r="I95" s="160">
        <f t="shared" si="37"/>
        <v>-404900</v>
      </c>
    </row>
    <row r="96" spans="1:9" ht="18.75" customHeight="1" x14ac:dyDescent="0.15">
      <c r="A96" s="543"/>
      <c r="B96" s="546"/>
      <c r="C96" s="545"/>
      <c r="D96" s="545" t="s">
        <v>480</v>
      </c>
      <c r="E96" s="156" t="s">
        <v>446</v>
      </c>
      <c r="F96" s="158">
        <v>720000</v>
      </c>
      <c r="G96" s="159"/>
      <c r="H96" s="159"/>
      <c r="I96" s="160">
        <f>F96+G96+H96</f>
        <v>720000</v>
      </c>
    </row>
    <row r="97" spans="1:11" ht="18.75" customHeight="1" x14ac:dyDescent="0.15">
      <c r="A97" s="543"/>
      <c r="B97" s="546"/>
      <c r="C97" s="546"/>
      <c r="D97" s="546"/>
      <c r="E97" s="156" t="s">
        <v>447</v>
      </c>
      <c r="F97" s="158">
        <v>600000</v>
      </c>
      <c r="G97" s="159"/>
      <c r="H97" s="159"/>
      <c r="I97" s="160">
        <f>F97+G97+H97</f>
        <v>600000</v>
      </c>
    </row>
    <row r="98" spans="1:11" ht="18.75" customHeight="1" x14ac:dyDescent="0.15">
      <c r="A98" s="543"/>
      <c r="B98" s="546"/>
      <c r="C98" s="537"/>
      <c r="D98" s="537"/>
      <c r="E98" s="156" t="s">
        <v>448</v>
      </c>
      <c r="F98" s="158">
        <f>F97-F96</f>
        <v>-120000</v>
      </c>
      <c r="G98" s="158">
        <f t="shared" ref="G98:I98" si="38">G97-G96</f>
        <v>0</v>
      </c>
      <c r="H98" s="158">
        <f t="shared" si="38"/>
        <v>0</v>
      </c>
      <c r="I98" s="160">
        <f t="shared" si="38"/>
        <v>-120000</v>
      </c>
    </row>
    <row r="99" spans="1:11" ht="18.75" customHeight="1" x14ac:dyDescent="0.15">
      <c r="A99" s="543"/>
      <c r="B99" s="546"/>
      <c r="C99" s="545"/>
      <c r="D99" s="545" t="s">
        <v>557</v>
      </c>
      <c r="E99" s="156" t="s">
        <v>446</v>
      </c>
      <c r="F99" s="158">
        <v>150000</v>
      </c>
      <c r="G99" s="159"/>
      <c r="H99" s="159"/>
      <c r="I99" s="160">
        <f>F99+G99+H99</f>
        <v>150000</v>
      </c>
    </row>
    <row r="100" spans="1:11" ht="18.75" customHeight="1" x14ac:dyDescent="0.15">
      <c r="A100" s="543"/>
      <c r="B100" s="546"/>
      <c r="C100" s="546"/>
      <c r="D100" s="546"/>
      <c r="E100" s="156" t="s">
        <v>447</v>
      </c>
      <c r="F100" s="158">
        <v>150000</v>
      </c>
      <c r="G100" s="159"/>
      <c r="H100" s="159"/>
      <c r="I100" s="160">
        <f>F100+G100+H100</f>
        <v>150000</v>
      </c>
    </row>
    <row r="101" spans="1:11" ht="18.75" customHeight="1" x14ac:dyDescent="0.15">
      <c r="A101" s="543"/>
      <c r="B101" s="546"/>
      <c r="C101" s="537"/>
      <c r="D101" s="537"/>
      <c r="E101" s="156" t="s">
        <v>448</v>
      </c>
      <c r="F101" s="158">
        <f>F100-F99</f>
        <v>0</v>
      </c>
      <c r="G101" s="158">
        <f t="shared" ref="G101:I101" si="39">G100-G99</f>
        <v>0</v>
      </c>
      <c r="H101" s="158">
        <f t="shared" si="39"/>
        <v>0</v>
      </c>
      <c r="I101" s="160">
        <f t="shared" si="39"/>
        <v>0</v>
      </c>
    </row>
    <row r="102" spans="1:11" ht="18.75" customHeight="1" x14ac:dyDescent="0.15">
      <c r="A102" s="543"/>
      <c r="B102" s="546"/>
      <c r="C102" s="166"/>
      <c r="D102" s="545" t="s">
        <v>634</v>
      </c>
      <c r="E102" s="156" t="s">
        <v>446</v>
      </c>
      <c r="F102" s="158">
        <f>F78+F81+F84+F87+F90+F93+F96+F99</f>
        <v>38264800</v>
      </c>
      <c r="G102" s="159"/>
      <c r="H102" s="159"/>
      <c r="I102" s="160">
        <f>F102+G102+H102</f>
        <v>38264800</v>
      </c>
    </row>
    <row r="103" spans="1:11" ht="18.75" customHeight="1" x14ac:dyDescent="0.15">
      <c r="A103" s="543"/>
      <c r="B103" s="546"/>
      <c r="C103" s="216"/>
      <c r="D103" s="546"/>
      <c r="E103" s="156" t="s">
        <v>447</v>
      </c>
      <c r="F103" s="158">
        <f>F79+F82+F85+F88+F91+F94+F97+F100</f>
        <v>35365131</v>
      </c>
      <c r="G103" s="159"/>
      <c r="H103" s="159"/>
      <c r="I103" s="160">
        <f>F103+G103+H103</f>
        <v>35365131</v>
      </c>
    </row>
    <row r="104" spans="1:11" ht="18.75" customHeight="1" x14ac:dyDescent="0.15">
      <c r="A104" s="543"/>
      <c r="B104" s="546"/>
      <c r="C104" s="157"/>
      <c r="D104" s="537"/>
      <c r="E104" s="156" t="s">
        <v>448</v>
      </c>
      <c r="F104" s="158">
        <f>F103-F102</f>
        <v>-2899669</v>
      </c>
      <c r="G104" s="158">
        <f t="shared" ref="G104:I104" si="40">G103-G102</f>
        <v>0</v>
      </c>
      <c r="H104" s="158">
        <f t="shared" si="40"/>
        <v>0</v>
      </c>
      <c r="I104" s="160">
        <f t="shared" si="40"/>
        <v>-2899669</v>
      </c>
    </row>
    <row r="105" spans="1:11" ht="18.75" customHeight="1" x14ac:dyDescent="0.15">
      <c r="A105" s="543"/>
      <c r="B105" s="546"/>
      <c r="C105" s="545"/>
      <c r="D105" s="545" t="s">
        <v>558</v>
      </c>
      <c r="E105" s="156" t="s">
        <v>446</v>
      </c>
      <c r="F105" s="158">
        <v>32304000</v>
      </c>
      <c r="G105" s="159"/>
      <c r="H105" s="159"/>
      <c r="I105" s="160">
        <f>F105+G105+H105</f>
        <v>32304000</v>
      </c>
    </row>
    <row r="106" spans="1:11" ht="18.75" customHeight="1" x14ac:dyDescent="0.15">
      <c r="A106" s="543"/>
      <c r="B106" s="546"/>
      <c r="C106" s="546"/>
      <c r="D106" s="546"/>
      <c r="E106" s="156" t="s">
        <v>447</v>
      </c>
      <c r="F106" s="158">
        <v>32304000</v>
      </c>
      <c r="G106" s="159"/>
      <c r="H106" s="159"/>
      <c r="I106" s="160">
        <f>F106+G106+H106</f>
        <v>32304000</v>
      </c>
    </row>
    <row r="107" spans="1:11" ht="18.75" customHeight="1" x14ac:dyDescent="0.15">
      <c r="A107" s="543"/>
      <c r="B107" s="546"/>
      <c r="C107" s="537"/>
      <c r="D107" s="537"/>
      <c r="E107" s="156" t="s">
        <v>448</v>
      </c>
      <c r="F107" s="158">
        <f>F106-F105</f>
        <v>0</v>
      </c>
      <c r="G107" s="158">
        <f t="shared" ref="G107:I107" si="41">G106-G105</f>
        <v>0</v>
      </c>
      <c r="H107" s="158">
        <f t="shared" si="41"/>
        <v>0</v>
      </c>
      <c r="I107" s="160">
        <f t="shared" si="41"/>
        <v>0</v>
      </c>
    </row>
    <row r="108" spans="1:11" ht="18.75" customHeight="1" x14ac:dyDescent="0.15">
      <c r="A108" s="543"/>
      <c r="B108" s="545" t="s">
        <v>559</v>
      </c>
      <c r="C108" s="166"/>
      <c r="D108" s="545" t="s">
        <v>560</v>
      </c>
      <c r="E108" s="156" t="s">
        <v>446</v>
      </c>
      <c r="F108" s="163">
        <v>3810823</v>
      </c>
      <c r="G108" s="163"/>
      <c r="H108" s="163">
        <v>545000</v>
      </c>
      <c r="I108" s="160">
        <f>F108+G108+H108</f>
        <v>4355823</v>
      </c>
      <c r="K108" s="208"/>
    </row>
    <row r="109" spans="1:11" ht="18.75" customHeight="1" x14ac:dyDescent="0.15">
      <c r="A109" s="543"/>
      <c r="B109" s="546"/>
      <c r="C109" s="216"/>
      <c r="D109" s="546"/>
      <c r="E109" s="156" t="s">
        <v>447</v>
      </c>
      <c r="F109" s="163">
        <v>13800</v>
      </c>
      <c r="G109" s="163"/>
      <c r="H109" s="163">
        <v>545000</v>
      </c>
      <c r="I109" s="160">
        <f>F109+G109+H109</f>
        <v>558800</v>
      </c>
    </row>
    <row r="110" spans="1:11" ht="18.75" customHeight="1" thickBot="1" x14ac:dyDescent="0.2">
      <c r="A110" s="575"/>
      <c r="B110" s="584"/>
      <c r="C110" s="218"/>
      <c r="D110" s="584"/>
      <c r="E110" s="195" t="s">
        <v>448</v>
      </c>
      <c r="F110" s="196">
        <f>F109-F108</f>
        <v>-3797023</v>
      </c>
      <c r="G110" s="196">
        <f t="shared" ref="G110:I110" si="42">G109-G108</f>
        <v>0</v>
      </c>
      <c r="H110" s="196">
        <f t="shared" si="42"/>
        <v>0</v>
      </c>
      <c r="I110" s="197">
        <f t="shared" si="42"/>
        <v>-3797023</v>
      </c>
    </row>
    <row r="111" spans="1:11" ht="18.75" customHeight="1" x14ac:dyDescent="0.15">
      <c r="A111" s="565" t="s">
        <v>472</v>
      </c>
      <c r="B111" s="566"/>
      <c r="C111" s="567"/>
      <c r="D111" s="169" t="s">
        <v>446</v>
      </c>
      <c r="E111" s="169" t="s">
        <v>446</v>
      </c>
      <c r="F111" s="171">
        <f>F105+F102+F108</f>
        <v>74379623</v>
      </c>
      <c r="G111" s="171">
        <f t="shared" ref="G111:H111" si="43">G105+G108</f>
        <v>0</v>
      </c>
      <c r="H111" s="171">
        <f t="shared" si="43"/>
        <v>545000</v>
      </c>
      <c r="I111" s="172">
        <f>I105+I102+I108</f>
        <v>74924623</v>
      </c>
    </row>
    <row r="112" spans="1:11" ht="18.75" customHeight="1" x14ac:dyDescent="0.15">
      <c r="A112" s="568"/>
      <c r="B112" s="569"/>
      <c r="C112" s="570"/>
      <c r="D112" s="173" t="s">
        <v>447</v>
      </c>
      <c r="E112" s="173" t="s">
        <v>447</v>
      </c>
      <c r="F112" s="175">
        <f>F103+F106+F109</f>
        <v>67682931</v>
      </c>
      <c r="G112" s="175">
        <f t="shared" ref="G112:H112" si="44">G106+G109</f>
        <v>0</v>
      </c>
      <c r="H112" s="175">
        <f t="shared" si="44"/>
        <v>545000</v>
      </c>
      <c r="I112" s="176">
        <f>I106+I109+I103</f>
        <v>68227931</v>
      </c>
    </row>
    <row r="113" spans="1:9" ht="18.75" customHeight="1" thickBot="1" x14ac:dyDescent="0.2">
      <c r="A113" s="571"/>
      <c r="B113" s="572"/>
      <c r="C113" s="573"/>
      <c r="D113" s="177" t="s">
        <v>448</v>
      </c>
      <c r="E113" s="177" t="s">
        <v>448</v>
      </c>
      <c r="F113" s="179">
        <f>F112-F111</f>
        <v>-6696692</v>
      </c>
      <c r="G113" s="179">
        <f t="shared" ref="G113:I113" si="45">G112-G111</f>
        <v>0</v>
      </c>
      <c r="H113" s="179">
        <f t="shared" si="45"/>
        <v>0</v>
      </c>
      <c r="I113" s="180">
        <f t="shared" si="45"/>
        <v>-6696692</v>
      </c>
    </row>
    <row r="114" spans="1:9" ht="20.25" customHeight="1" thickBot="1" x14ac:dyDescent="0.2"/>
    <row r="115" spans="1:9" ht="20.25" customHeight="1" x14ac:dyDescent="0.15">
      <c r="A115" s="533" t="s">
        <v>436</v>
      </c>
      <c r="B115" s="534"/>
      <c r="C115" s="534"/>
      <c r="D115" s="535"/>
      <c r="E115" s="536" t="s">
        <v>2</v>
      </c>
      <c r="F115" s="536" t="s">
        <v>438</v>
      </c>
      <c r="G115" s="536" t="s">
        <v>460</v>
      </c>
      <c r="H115" s="536" t="s">
        <v>441</v>
      </c>
      <c r="I115" s="538" t="s">
        <v>442</v>
      </c>
    </row>
    <row r="116" spans="1:9" ht="20.25" customHeight="1" thickBot="1" x14ac:dyDescent="0.2">
      <c r="A116" s="155" t="s">
        <v>443</v>
      </c>
      <c r="B116" s="156" t="s">
        <v>444</v>
      </c>
      <c r="C116" s="611" t="s">
        <v>445</v>
      </c>
      <c r="D116" s="612"/>
      <c r="E116" s="584"/>
      <c r="F116" s="584"/>
      <c r="G116" s="584"/>
      <c r="H116" s="584"/>
      <c r="I116" s="618"/>
    </row>
    <row r="117" spans="1:9" ht="20.25" customHeight="1" x14ac:dyDescent="0.15">
      <c r="A117" s="574" t="s">
        <v>453</v>
      </c>
      <c r="B117" s="536" t="s">
        <v>453</v>
      </c>
      <c r="C117" s="610" t="s">
        <v>576</v>
      </c>
      <c r="D117" s="582"/>
      <c r="E117" s="210" t="s">
        <v>446</v>
      </c>
      <c r="F117" s="213">
        <v>0</v>
      </c>
      <c r="G117" s="213">
        <v>0</v>
      </c>
      <c r="H117" s="213">
        <v>0</v>
      </c>
      <c r="I117" s="219">
        <f>F117+G117+H117</f>
        <v>0</v>
      </c>
    </row>
    <row r="118" spans="1:9" ht="20.25" customHeight="1" x14ac:dyDescent="0.15">
      <c r="A118" s="543"/>
      <c r="B118" s="546"/>
      <c r="C118" s="614"/>
      <c r="D118" s="615"/>
      <c r="E118" s="156" t="s">
        <v>447</v>
      </c>
      <c r="F118" s="163">
        <v>0</v>
      </c>
      <c r="G118" s="163">
        <v>0</v>
      </c>
      <c r="H118" s="163">
        <v>13594155</v>
      </c>
      <c r="I118" s="164">
        <f>F118+G118+H118</f>
        <v>13594155</v>
      </c>
    </row>
    <row r="119" spans="1:9" ht="20.25" customHeight="1" thickBot="1" x14ac:dyDescent="0.2">
      <c r="A119" s="543"/>
      <c r="B119" s="584"/>
      <c r="C119" s="616"/>
      <c r="D119" s="617"/>
      <c r="E119" s="195" t="s">
        <v>448</v>
      </c>
      <c r="F119" s="220">
        <f>F118-F117</f>
        <v>0</v>
      </c>
      <c r="G119" s="220">
        <f t="shared" ref="G119:I119" si="46">G118-G117</f>
        <v>0</v>
      </c>
      <c r="H119" s="220">
        <f t="shared" si="46"/>
        <v>13594155</v>
      </c>
      <c r="I119" s="221">
        <f t="shared" si="46"/>
        <v>13594155</v>
      </c>
    </row>
    <row r="120" spans="1:9" ht="20.25" customHeight="1" x14ac:dyDescent="0.15">
      <c r="A120" s="543"/>
      <c r="B120" s="576" t="s">
        <v>452</v>
      </c>
      <c r="C120" s="566"/>
      <c r="D120" s="567"/>
      <c r="E120" s="169" t="s">
        <v>446</v>
      </c>
      <c r="F120" s="185">
        <f>F117</f>
        <v>0</v>
      </c>
      <c r="G120" s="185">
        <f t="shared" ref="G120:I120" si="47">G117</f>
        <v>0</v>
      </c>
      <c r="H120" s="185">
        <f t="shared" si="47"/>
        <v>0</v>
      </c>
      <c r="I120" s="186">
        <f t="shared" si="47"/>
        <v>0</v>
      </c>
    </row>
    <row r="121" spans="1:9" ht="20.25" customHeight="1" x14ac:dyDescent="0.15">
      <c r="A121" s="543"/>
      <c r="B121" s="577"/>
      <c r="C121" s="569"/>
      <c r="D121" s="570"/>
      <c r="E121" s="173" t="s">
        <v>447</v>
      </c>
      <c r="F121" s="187">
        <f>F118</f>
        <v>0</v>
      </c>
      <c r="G121" s="187">
        <f t="shared" ref="G121:I121" si="48">G118</f>
        <v>0</v>
      </c>
      <c r="H121" s="187">
        <f t="shared" si="48"/>
        <v>13594155</v>
      </c>
      <c r="I121" s="188">
        <f t="shared" si="48"/>
        <v>13594155</v>
      </c>
    </row>
    <row r="122" spans="1:9" ht="20.25" customHeight="1" thickBot="1" x14ac:dyDescent="0.2">
      <c r="A122" s="575"/>
      <c r="B122" s="578"/>
      <c r="C122" s="572"/>
      <c r="D122" s="573"/>
      <c r="E122" s="177" t="s">
        <v>448</v>
      </c>
      <c r="F122" s="189">
        <f>F121-F120</f>
        <v>0</v>
      </c>
      <c r="G122" s="189">
        <f t="shared" ref="G122:I122" si="49">G121-G120</f>
        <v>0</v>
      </c>
      <c r="H122" s="189">
        <f t="shared" si="49"/>
        <v>13594155</v>
      </c>
      <c r="I122" s="190">
        <f t="shared" si="49"/>
        <v>13594155</v>
      </c>
    </row>
    <row r="123" spans="1:9" ht="20.25" customHeight="1" x14ac:dyDescent="0.15">
      <c r="A123" s="574" t="s">
        <v>455</v>
      </c>
      <c r="B123" s="536" t="s">
        <v>455</v>
      </c>
      <c r="C123" s="606" t="s">
        <v>597</v>
      </c>
      <c r="D123" s="582"/>
      <c r="E123" s="210" t="s">
        <v>446</v>
      </c>
      <c r="F123" s="213">
        <v>0</v>
      </c>
      <c r="G123" s="213">
        <v>0</v>
      </c>
      <c r="H123" s="213">
        <v>0</v>
      </c>
      <c r="I123" s="219">
        <f>F123+G123+H123</f>
        <v>0</v>
      </c>
    </row>
    <row r="124" spans="1:9" ht="20.25" customHeight="1" x14ac:dyDescent="0.15">
      <c r="A124" s="543"/>
      <c r="B124" s="546"/>
      <c r="C124" s="600"/>
      <c r="D124" s="550"/>
      <c r="E124" s="156" t="s">
        <v>447</v>
      </c>
      <c r="F124" s="163">
        <v>288757</v>
      </c>
      <c r="G124" s="163">
        <v>0</v>
      </c>
      <c r="H124" s="163">
        <v>0</v>
      </c>
      <c r="I124" s="164">
        <f>F124+G124+H124</f>
        <v>288757</v>
      </c>
    </row>
    <row r="125" spans="1:9" ht="20.25" customHeight="1" thickBot="1" x14ac:dyDescent="0.2">
      <c r="A125" s="543"/>
      <c r="B125" s="546"/>
      <c r="C125" s="600"/>
      <c r="D125" s="550"/>
      <c r="E125" s="166" t="s">
        <v>448</v>
      </c>
      <c r="F125" s="209">
        <f>F124-F123</f>
        <v>288757</v>
      </c>
      <c r="G125" s="209">
        <v>0</v>
      </c>
      <c r="H125" s="209">
        <f t="shared" ref="H125:I125" si="50">H124-H123</f>
        <v>0</v>
      </c>
      <c r="I125" s="168">
        <f t="shared" si="50"/>
        <v>288757</v>
      </c>
    </row>
    <row r="126" spans="1:9" ht="20.25" customHeight="1" x14ac:dyDescent="0.15">
      <c r="A126" s="543"/>
      <c r="B126" s="576" t="s">
        <v>452</v>
      </c>
      <c r="C126" s="566"/>
      <c r="D126" s="567"/>
      <c r="E126" s="169" t="s">
        <v>446</v>
      </c>
      <c r="F126" s="213">
        <f>F123</f>
        <v>0</v>
      </c>
      <c r="G126" s="213">
        <f t="shared" ref="G126:I126" si="51">G123</f>
        <v>0</v>
      </c>
      <c r="H126" s="213">
        <f t="shared" si="51"/>
        <v>0</v>
      </c>
      <c r="I126" s="213">
        <f t="shared" si="51"/>
        <v>0</v>
      </c>
    </row>
    <row r="127" spans="1:9" ht="20.25" customHeight="1" x14ac:dyDescent="0.15">
      <c r="A127" s="543"/>
      <c r="B127" s="577"/>
      <c r="C127" s="569"/>
      <c r="D127" s="570"/>
      <c r="E127" s="173" t="s">
        <v>447</v>
      </c>
      <c r="F127" s="175">
        <f>F124</f>
        <v>288757</v>
      </c>
      <c r="G127" s="175">
        <f t="shared" ref="G127:I127" si="52">G124</f>
        <v>0</v>
      </c>
      <c r="H127" s="175">
        <f t="shared" si="52"/>
        <v>0</v>
      </c>
      <c r="I127" s="175">
        <f t="shared" si="52"/>
        <v>288757</v>
      </c>
    </row>
    <row r="128" spans="1:9" ht="20.25" customHeight="1" thickBot="1" x14ac:dyDescent="0.2">
      <c r="A128" s="575"/>
      <c r="B128" s="578"/>
      <c r="C128" s="572"/>
      <c r="D128" s="573"/>
      <c r="E128" s="177" t="s">
        <v>448</v>
      </c>
      <c r="F128" s="179">
        <f>F127-F126</f>
        <v>288757</v>
      </c>
      <c r="G128" s="179">
        <f t="shared" ref="G128:I128" si="53">G127-G126</f>
        <v>0</v>
      </c>
      <c r="H128" s="179">
        <f t="shared" si="53"/>
        <v>0</v>
      </c>
      <c r="I128" s="179">
        <f t="shared" si="53"/>
        <v>288757</v>
      </c>
    </row>
    <row r="129" spans="1:9" ht="20.25" customHeight="1" x14ac:dyDescent="0.15">
      <c r="A129" s="574" t="s">
        <v>481</v>
      </c>
      <c r="B129" s="536" t="s">
        <v>481</v>
      </c>
      <c r="C129" s="610" t="s">
        <v>481</v>
      </c>
      <c r="D129" s="582"/>
      <c r="E129" s="210" t="s">
        <v>446</v>
      </c>
      <c r="F129" s="213">
        <v>4000</v>
      </c>
      <c r="G129" s="213">
        <v>0</v>
      </c>
      <c r="H129" s="213">
        <v>0</v>
      </c>
      <c r="I129" s="219">
        <f>F129+G129+H129</f>
        <v>4000</v>
      </c>
    </row>
    <row r="130" spans="1:9" ht="20.25" customHeight="1" x14ac:dyDescent="0.15">
      <c r="A130" s="543"/>
      <c r="B130" s="546"/>
      <c r="C130" s="549"/>
      <c r="D130" s="550"/>
      <c r="E130" s="156" t="s">
        <v>447</v>
      </c>
      <c r="F130" s="163">
        <v>0</v>
      </c>
      <c r="G130" s="163">
        <v>0</v>
      </c>
      <c r="H130" s="163">
        <v>0</v>
      </c>
      <c r="I130" s="164">
        <f>F130+G130+H130</f>
        <v>0</v>
      </c>
    </row>
    <row r="131" spans="1:9" ht="20.25" customHeight="1" thickBot="1" x14ac:dyDescent="0.2">
      <c r="A131" s="543"/>
      <c r="B131" s="546"/>
      <c r="C131" s="549"/>
      <c r="D131" s="550"/>
      <c r="E131" s="166" t="s">
        <v>448</v>
      </c>
      <c r="F131" s="163">
        <f>F130-F129</f>
        <v>-4000</v>
      </c>
      <c r="G131" s="163">
        <f t="shared" ref="G131:I131" si="54">G130-G129</f>
        <v>0</v>
      </c>
      <c r="H131" s="163">
        <f t="shared" si="54"/>
        <v>0</v>
      </c>
      <c r="I131" s="164">
        <f t="shared" si="54"/>
        <v>-4000</v>
      </c>
    </row>
    <row r="132" spans="1:9" ht="20.25" customHeight="1" x14ac:dyDescent="0.15">
      <c r="A132" s="543"/>
      <c r="B132" s="576" t="s">
        <v>452</v>
      </c>
      <c r="C132" s="566"/>
      <c r="D132" s="567"/>
      <c r="E132" s="169" t="s">
        <v>446</v>
      </c>
      <c r="F132" s="213">
        <f>F129</f>
        <v>4000</v>
      </c>
      <c r="G132" s="185"/>
      <c r="H132" s="185"/>
      <c r="I132" s="219">
        <f>F132+G132+H132</f>
        <v>4000</v>
      </c>
    </row>
    <row r="133" spans="1:9" ht="20.25" customHeight="1" x14ac:dyDescent="0.15">
      <c r="A133" s="543"/>
      <c r="B133" s="577"/>
      <c r="C133" s="569"/>
      <c r="D133" s="570"/>
      <c r="E133" s="173" t="s">
        <v>447</v>
      </c>
      <c r="F133" s="187">
        <f>F130</f>
        <v>0</v>
      </c>
      <c r="G133" s="187"/>
      <c r="H133" s="187"/>
      <c r="I133" s="188">
        <f>F133+G133+H133</f>
        <v>0</v>
      </c>
    </row>
    <row r="134" spans="1:9" ht="20.25" customHeight="1" thickBot="1" x14ac:dyDescent="0.2">
      <c r="A134" s="575"/>
      <c r="B134" s="578"/>
      <c r="C134" s="572"/>
      <c r="D134" s="573"/>
      <c r="E134" s="177" t="s">
        <v>448</v>
      </c>
      <c r="F134" s="187">
        <f>F133-F132</f>
        <v>-4000</v>
      </c>
      <c r="G134" s="187">
        <f t="shared" ref="G134:I134" si="55">G133-G132</f>
        <v>0</v>
      </c>
      <c r="H134" s="187">
        <f t="shared" si="55"/>
        <v>0</v>
      </c>
      <c r="I134" s="188">
        <f t="shared" si="55"/>
        <v>-4000</v>
      </c>
    </row>
    <row r="135" spans="1:9" ht="20.25" customHeight="1" x14ac:dyDescent="0.15">
      <c r="A135" s="565" t="s">
        <v>457</v>
      </c>
      <c r="B135" s="566"/>
      <c r="C135" s="566"/>
      <c r="D135" s="567"/>
      <c r="E135" s="222" t="s">
        <v>446</v>
      </c>
      <c r="F135" s="201">
        <f t="shared" ref="F135:I136" si="56">F132+F126+F120+F111+F72+F63</f>
        <v>260003744</v>
      </c>
      <c r="G135" s="201">
        <f t="shared" si="56"/>
        <v>0</v>
      </c>
      <c r="H135" s="201">
        <f t="shared" si="56"/>
        <v>2757955</v>
      </c>
      <c r="I135" s="201">
        <f t="shared" si="56"/>
        <v>262761699</v>
      </c>
    </row>
    <row r="136" spans="1:9" ht="20.25" customHeight="1" x14ac:dyDescent="0.15">
      <c r="A136" s="568"/>
      <c r="B136" s="569"/>
      <c r="C136" s="569"/>
      <c r="D136" s="570"/>
      <c r="E136" s="173" t="s">
        <v>447</v>
      </c>
      <c r="F136" s="176">
        <f t="shared" si="56"/>
        <v>248722298</v>
      </c>
      <c r="G136" s="176">
        <f t="shared" si="56"/>
        <v>0</v>
      </c>
      <c r="H136" s="176">
        <f t="shared" si="56"/>
        <v>16265110</v>
      </c>
      <c r="I136" s="176">
        <f t="shared" si="56"/>
        <v>264987408</v>
      </c>
    </row>
    <row r="137" spans="1:9" ht="20.25" customHeight="1" thickBot="1" x14ac:dyDescent="0.2">
      <c r="A137" s="571"/>
      <c r="B137" s="572"/>
      <c r="C137" s="572"/>
      <c r="D137" s="573"/>
      <c r="E137" s="223" t="s">
        <v>448</v>
      </c>
      <c r="F137" s="224">
        <f>F136-F135</f>
        <v>-11281446</v>
      </c>
      <c r="G137" s="224">
        <f t="shared" ref="G137:I137" si="57">G136-G135</f>
        <v>0</v>
      </c>
      <c r="H137" s="224">
        <f t="shared" si="57"/>
        <v>13507155</v>
      </c>
      <c r="I137" s="225">
        <f t="shared" si="57"/>
        <v>2225709</v>
      </c>
    </row>
  </sheetData>
  <mergeCells count="96">
    <mergeCell ref="B123:B125"/>
    <mergeCell ref="B108:B110"/>
    <mergeCell ref="D108:D110"/>
    <mergeCell ref="D102:D104"/>
    <mergeCell ref="D93:D95"/>
    <mergeCell ref="C66:D68"/>
    <mergeCell ref="C69:D71"/>
    <mergeCell ref="I76:I77"/>
    <mergeCell ref="C117:D119"/>
    <mergeCell ref="D78:D80"/>
    <mergeCell ref="D81:D83"/>
    <mergeCell ref="D84:D86"/>
    <mergeCell ref="D87:D89"/>
    <mergeCell ref="D90:D92"/>
    <mergeCell ref="D96:D98"/>
    <mergeCell ref="D99:D101"/>
    <mergeCell ref="D105:D107"/>
    <mergeCell ref="H115:H116"/>
    <mergeCell ref="I115:I116"/>
    <mergeCell ref="E115:E116"/>
    <mergeCell ref="F115:F116"/>
    <mergeCell ref="G115:G116"/>
    <mergeCell ref="H76:H77"/>
    <mergeCell ref="C87:C89"/>
    <mergeCell ref="C90:C92"/>
    <mergeCell ref="C96:C98"/>
    <mergeCell ref="C99:C101"/>
    <mergeCell ref="A111:C113"/>
    <mergeCell ref="A115:D115"/>
    <mergeCell ref="A78:A110"/>
    <mergeCell ref="B78:B107"/>
    <mergeCell ref="C78:C80"/>
    <mergeCell ref="C81:C83"/>
    <mergeCell ref="C84:C86"/>
    <mergeCell ref="A135:D137"/>
    <mergeCell ref="D48:D50"/>
    <mergeCell ref="D51:D53"/>
    <mergeCell ref="D57:D59"/>
    <mergeCell ref="A123:A128"/>
    <mergeCell ref="C123:D125"/>
    <mergeCell ref="B126:D128"/>
    <mergeCell ref="A129:A134"/>
    <mergeCell ref="B129:B131"/>
    <mergeCell ref="C129:D131"/>
    <mergeCell ref="B132:D134"/>
    <mergeCell ref="C116:D116"/>
    <mergeCell ref="A117:A122"/>
    <mergeCell ref="B117:B119"/>
    <mergeCell ref="B120:D122"/>
    <mergeCell ref="C105:C107"/>
    <mergeCell ref="A72:D74"/>
    <mergeCell ref="E76:E77"/>
    <mergeCell ref="F76:F77"/>
    <mergeCell ref="G76:G77"/>
    <mergeCell ref="A76:D76"/>
    <mergeCell ref="A63:D65"/>
    <mergeCell ref="B66:B71"/>
    <mergeCell ref="I40:I41"/>
    <mergeCell ref="C41:D41"/>
    <mergeCell ref="A42:A62"/>
    <mergeCell ref="B42:C59"/>
    <mergeCell ref="D42:D44"/>
    <mergeCell ref="D54:D56"/>
    <mergeCell ref="B60:D62"/>
    <mergeCell ref="D45:D47"/>
    <mergeCell ref="A40:D40"/>
    <mergeCell ref="E40:E41"/>
    <mergeCell ref="F40:F41"/>
    <mergeCell ref="G40:G41"/>
    <mergeCell ref="H40:H41"/>
    <mergeCell ref="A66:A71"/>
    <mergeCell ref="B30:C38"/>
    <mergeCell ref="D30:D32"/>
    <mergeCell ref="D33:D35"/>
    <mergeCell ref="D36:D38"/>
    <mergeCell ref="A39:I39"/>
    <mergeCell ref="A6:A38"/>
    <mergeCell ref="B6:B29"/>
    <mergeCell ref="C6:D8"/>
    <mergeCell ref="C9:D11"/>
    <mergeCell ref="C15:D17"/>
    <mergeCell ref="C18:D20"/>
    <mergeCell ref="C21:D23"/>
    <mergeCell ref="C24:D26"/>
    <mergeCell ref="C27:D29"/>
    <mergeCell ref="D12:D14"/>
    <mergeCell ref="A1:I1"/>
    <mergeCell ref="A2:I2"/>
    <mergeCell ref="A3:I3"/>
    <mergeCell ref="A4:D4"/>
    <mergeCell ref="E4:E5"/>
    <mergeCell ref="F4:F5"/>
    <mergeCell ref="G4:G5"/>
    <mergeCell ref="H4:H5"/>
    <mergeCell ref="I4:I5"/>
    <mergeCell ref="C5:D5"/>
  </mergeCells>
  <phoneticPr fontId="3" type="noConversion"/>
  <pageMargins left="0.7" right="0.7" top="0.75" bottom="0.75" header="0.3" footer="0.3"/>
  <pageSetup paperSize="9" scale="90" orientation="portrait" r:id="rId1"/>
  <rowBreaks count="3" manualBreakCount="3">
    <brk id="38" max="16383" man="1"/>
    <brk id="75" max="16383" man="1"/>
    <brk id="1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60" workbookViewId="0">
      <selection activeCell="A3" sqref="A3"/>
    </sheetView>
  </sheetViews>
  <sheetFormatPr defaultRowHeight="18" customHeight="1" x14ac:dyDescent="0.15"/>
  <cols>
    <col min="1" max="1" width="7.109375" style="226" customWidth="1"/>
    <col min="2" max="4" width="7.33203125" style="226" customWidth="1"/>
    <col min="5" max="6" width="8.21875" style="226" customWidth="1"/>
    <col min="7" max="7" width="9.5546875" style="226" customWidth="1"/>
    <col min="8" max="8" width="8.21875" style="226" customWidth="1"/>
    <col min="9" max="9" width="6.6640625" style="226" customWidth="1"/>
    <col min="10" max="10" width="12.6640625" style="226" customWidth="1"/>
    <col min="11" max="11" width="8.88671875" style="226"/>
    <col min="12" max="16384" width="8.88671875" style="153"/>
  </cols>
  <sheetData>
    <row r="1" spans="1:10" ht="18" customHeight="1" x14ac:dyDescent="0.15">
      <c r="A1" s="621" t="s">
        <v>34</v>
      </c>
      <c r="B1" s="621"/>
    </row>
    <row r="2" spans="1:10" ht="39.75" customHeight="1" x14ac:dyDescent="0.15">
      <c r="A2" s="622" t="s">
        <v>639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0" ht="18" customHeight="1" thickBo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9.5" customHeight="1" x14ac:dyDescent="0.15">
      <c r="A4" s="623" t="s">
        <v>35</v>
      </c>
      <c r="B4" s="624"/>
      <c r="C4" s="624"/>
      <c r="D4" s="625" t="s">
        <v>36</v>
      </c>
      <c r="E4" s="625" t="s">
        <v>37</v>
      </c>
      <c r="F4" s="625" t="s">
        <v>38</v>
      </c>
      <c r="G4" s="625" t="s">
        <v>39</v>
      </c>
      <c r="H4" s="625" t="s">
        <v>40</v>
      </c>
      <c r="I4" s="625" t="s">
        <v>41</v>
      </c>
      <c r="J4" s="627" t="s">
        <v>42</v>
      </c>
    </row>
    <row r="5" spans="1:10" ht="19.5" customHeight="1" thickBot="1" x14ac:dyDescent="0.2">
      <c r="A5" s="228" t="s">
        <v>43</v>
      </c>
      <c r="B5" s="229" t="s">
        <v>44</v>
      </c>
      <c r="C5" s="229" t="s">
        <v>45</v>
      </c>
      <c r="D5" s="626"/>
      <c r="E5" s="626"/>
      <c r="F5" s="626"/>
      <c r="G5" s="626"/>
      <c r="H5" s="626"/>
      <c r="I5" s="626"/>
      <c r="J5" s="628"/>
    </row>
    <row r="6" spans="1:10" ht="35.25" customHeight="1" thickTop="1" x14ac:dyDescent="0.15">
      <c r="A6" s="230"/>
      <c r="B6" s="231"/>
      <c r="C6" s="231"/>
      <c r="D6" s="232"/>
      <c r="E6" s="233"/>
      <c r="F6" s="234"/>
      <c r="G6" s="234"/>
      <c r="H6" s="234"/>
      <c r="I6" s="235"/>
      <c r="J6" s="236"/>
    </row>
    <row r="7" spans="1:10" ht="45" customHeight="1" x14ac:dyDescent="0.15">
      <c r="A7" s="237"/>
      <c r="B7" s="238"/>
      <c r="C7" s="238"/>
      <c r="D7" s="239"/>
      <c r="E7" s="240"/>
      <c r="F7" s="241"/>
      <c r="G7" s="241"/>
      <c r="H7" s="241"/>
      <c r="I7" s="242"/>
      <c r="J7" s="243"/>
    </row>
    <row r="8" spans="1:10" ht="35.25" customHeight="1" x14ac:dyDescent="0.15">
      <c r="A8" s="237"/>
      <c r="B8" s="238"/>
      <c r="C8" s="238"/>
      <c r="D8" s="239"/>
      <c r="E8" s="240"/>
      <c r="F8" s="241"/>
      <c r="G8" s="241"/>
      <c r="H8" s="241"/>
      <c r="I8" s="242"/>
      <c r="J8" s="243"/>
    </row>
    <row r="9" spans="1:10" ht="84" customHeight="1" x14ac:dyDescent="0.15">
      <c r="A9" s="237"/>
      <c r="B9" s="238"/>
      <c r="C9" s="238"/>
      <c r="D9" s="629" t="s">
        <v>111</v>
      </c>
      <c r="E9" s="620"/>
      <c r="F9" s="620"/>
      <c r="G9" s="620"/>
      <c r="H9" s="630"/>
      <c r="I9" s="244"/>
      <c r="J9" s="245"/>
    </row>
    <row r="10" spans="1:10" ht="35.25" customHeight="1" x14ac:dyDescent="0.15">
      <c r="A10" s="246"/>
      <c r="B10" s="247"/>
      <c r="C10" s="247"/>
      <c r="D10" s="248"/>
      <c r="E10" s="249"/>
      <c r="F10" s="250"/>
      <c r="G10" s="250"/>
      <c r="H10" s="250"/>
      <c r="I10" s="251"/>
      <c r="J10" s="252"/>
    </row>
    <row r="11" spans="1:10" ht="45" customHeight="1" x14ac:dyDescent="0.15">
      <c r="A11" s="237"/>
      <c r="B11" s="238"/>
      <c r="C11" s="238"/>
      <c r="D11" s="248"/>
      <c r="E11" s="251"/>
      <c r="F11" s="250"/>
      <c r="G11" s="250"/>
      <c r="H11" s="250"/>
      <c r="I11" s="251"/>
      <c r="J11" s="245"/>
    </row>
    <row r="12" spans="1:10" ht="35.25" customHeight="1" x14ac:dyDescent="0.15">
      <c r="A12" s="246"/>
      <c r="B12" s="247"/>
      <c r="C12" s="247"/>
      <c r="D12" s="248"/>
      <c r="E12" s="251"/>
      <c r="F12" s="253"/>
      <c r="G12" s="250"/>
      <c r="H12" s="250"/>
      <c r="I12" s="251"/>
      <c r="J12" s="245"/>
    </row>
    <row r="13" spans="1:10" ht="45" customHeight="1" x14ac:dyDescent="0.15">
      <c r="A13" s="237"/>
      <c r="B13" s="238"/>
      <c r="C13" s="238"/>
      <c r="D13" s="248"/>
      <c r="E13" s="251"/>
      <c r="F13" s="253"/>
      <c r="G13" s="253"/>
      <c r="H13" s="253"/>
      <c r="I13" s="251"/>
      <c r="J13" s="245"/>
    </row>
    <row r="14" spans="1:10" ht="45" customHeight="1" x14ac:dyDescent="0.15">
      <c r="A14" s="237"/>
      <c r="B14" s="238"/>
      <c r="C14" s="238"/>
      <c r="D14" s="248"/>
      <c r="E14" s="249"/>
      <c r="F14" s="253"/>
      <c r="G14" s="253"/>
      <c r="H14" s="253"/>
      <c r="I14" s="251"/>
      <c r="J14" s="245"/>
    </row>
    <row r="15" spans="1:10" ht="45" customHeight="1" x14ac:dyDescent="0.15">
      <c r="A15" s="246"/>
      <c r="B15" s="247"/>
      <c r="C15" s="247"/>
      <c r="D15" s="248"/>
      <c r="E15" s="251"/>
      <c r="F15" s="250"/>
      <c r="G15" s="250"/>
      <c r="H15" s="250"/>
      <c r="I15" s="251"/>
      <c r="J15" s="245"/>
    </row>
    <row r="16" spans="1:10" ht="45" customHeight="1" x14ac:dyDescent="0.15">
      <c r="A16" s="246"/>
      <c r="B16" s="247"/>
      <c r="C16" s="247"/>
      <c r="D16" s="248"/>
      <c r="E16" s="251"/>
      <c r="F16" s="250"/>
      <c r="G16" s="250"/>
      <c r="H16" s="250"/>
      <c r="I16" s="251"/>
      <c r="J16" s="245"/>
    </row>
    <row r="17" spans="1:10" ht="45" customHeight="1" thickBot="1" x14ac:dyDescent="0.2">
      <c r="A17" s="254"/>
      <c r="B17" s="255"/>
      <c r="C17" s="255"/>
      <c r="D17" s="256"/>
      <c r="E17" s="257"/>
      <c r="F17" s="258"/>
      <c r="G17" s="258"/>
      <c r="H17" s="258"/>
      <c r="I17" s="257"/>
      <c r="J17" s="259"/>
    </row>
    <row r="18" spans="1:10" ht="35.25" customHeight="1" x14ac:dyDescent="0.15">
      <c r="A18" s="619" t="s">
        <v>46</v>
      </c>
      <c r="B18" s="619"/>
      <c r="C18" s="619"/>
      <c r="D18" s="260"/>
      <c r="E18" s="260"/>
      <c r="F18" s="261"/>
      <c r="G18" s="261"/>
      <c r="H18" s="620" t="s">
        <v>47</v>
      </c>
      <c r="I18" s="620"/>
      <c r="J18" s="620"/>
    </row>
  </sheetData>
  <mergeCells count="13">
    <mergeCell ref="A18:C18"/>
    <mergeCell ref="H18:J18"/>
    <mergeCell ref="A1:B1"/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D9:H9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:E2"/>
    </sheetView>
  </sheetViews>
  <sheetFormatPr defaultRowHeight="39.75" customHeight="1" x14ac:dyDescent="0.15"/>
  <cols>
    <col min="1" max="2" width="15.77734375" style="226" customWidth="1"/>
    <col min="3" max="3" width="18" style="226" customWidth="1"/>
    <col min="4" max="4" width="17.6640625" style="226" customWidth="1"/>
    <col min="5" max="5" width="15.44140625" style="226" customWidth="1"/>
    <col min="6" max="16384" width="8.88671875" style="153"/>
  </cols>
  <sheetData>
    <row r="1" spans="1:5" ht="18" customHeight="1" x14ac:dyDescent="0.15">
      <c r="A1" s="262" t="s">
        <v>25</v>
      </c>
      <c r="B1" s="262"/>
    </row>
    <row r="2" spans="1:5" ht="39.75" customHeight="1" x14ac:dyDescent="0.15">
      <c r="A2" s="622" t="s">
        <v>640</v>
      </c>
      <c r="B2" s="622"/>
      <c r="C2" s="622"/>
      <c r="D2" s="622"/>
      <c r="E2" s="622"/>
    </row>
    <row r="3" spans="1:5" ht="18" customHeight="1" thickBot="1" x14ac:dyDescent="0.2">
      <c r="A3" s="227"/>
      <c r="B3" s="227"/>
      <c r="C3" s="227"/>
      <c r="D3" s="227"/>
      <c r="E3" s="227"/>
    </row>
    <row r="4" spans="1:5" s="268" customFormat="1" ht="36" customHeight="1" thickBot="1" x14ac:dyDescent="0.2">
      <c r="A4" s="263" t="s">
        <v>8</v>
      </c>
      <c r="B4" s="264" t="s">
        <v>20</v>
      </c>
      <c r="C4" s="265" t="s">
        <v>26</v>
      </c>
      <c r="D4" s="266" t="s">
        <v>9</v>
      </c>
      <c r="E4" s="267" t="s">
        <v>10</v>
      </c>
    </row>
    <row r="5" spans="1:5" s="268" customFormat="1" ht="39.75" customHeight="1" thickTop="1" x14ac:dyDescent="0.15">
      <c r="A5" s="269"/>
      <c r="B5" s="270"/>
      <c r="C5" s="271"/>
      <c r="D5" s="272"/>
      <c r="E5" s="236"/>
    </row>
    <row r="6" spans="1:5" ht="39.75" customHeight="1" x14ac:dyDescent="0.15">
      <c r="A6" s="273"/>
      <c r="B6" s="274"/>
      <c r="C6" s="275"/>
      <c r="D6" s="276"/>
      <c r="E6" s="277"/>
    </row>
    <row r="7" spans="1:5" ht="39.75" customHeight="1" x14ac:dyDescent="0.15">
      <c r="A7" s="278"/>
      <c r="B7" s="274"/>
      <c r="C7" s="275"/>
      <c r="D7" s="276"/>
      <c r="E7" s="277"/>
    </row>
    <row r="8" spans="1:5" ht="39.75" customHeight="1" x14ac:dyDescent="0.15">
      <c r="A8" s="278"/>
      <c r="B8" s="631" t="s">
        <v>111</v>
      </c>
      <c r="C8" s="632"/>
      <c r="D8" s="630"/>
      <c r="E8" s="277"/>
    </row>
    <row r="9" spans="1:5" ht="39.75" customHeight="1" x14ac:dyDescent="0.15">
      <c r="A9" s="278"/>
      <c r="B9" s="274"/>
      <c r="C9" s="279"/>
      <c r="D9" s="280"/>
      <c r="E9" s="277"/>
    </row>
    <row r="10" spans="1:5" ht="39.75" customHeight="1" x14ac:dyDescent="0.15">
      <c r="A10" s="278"/>
      <c r="B10" s="281"/>
      <c r="C10" s="279"/>
      <c r="D10" s="280"/>
      <c r="E10" s="277"/>
    </row>
    <row r="11" spans="1:5" ht="39.75" customHeight="1" x14ac:dyDescent="0.15">
      <c r="A11" s="278"/>
      <c r="B11" s="281"/>
      <c r="C11" s="279"/>
      <c r="D11" s="280"/>
      <c r="E11" s="277"/>
    </row>
    <row r="12" spans="1:5" ht="39.75" customHeight="1" x14ac:dyDescent="0.15">
      <c r="A12" s="278"/>
      <c r="B12" s="281"/>
      <c r="C12" s="279"/>
      <c r="D12" s="280"/>
      <c r="E12" s="277"/>
    </row>
    <row r="13" spans="1:5" ht="39.75" customHeight="1" x14ac:dyDescent="0.15">
      <c r="A13" s="278"/>
      <c r="B13" s="281"/>
      <c r="C13" s="279"/>
      <c r="D13" s="280"/>
      <c r="E13" s="277"/>
    </row>
    <row r="14" spans="1:5" ht="39.75" customHeight="1" x14ac:dyDescent="0.15">
      <c r="A14" s="278"/>
      <c r="B14" s="281"/>
      <c r="C14" s="279"/>
      <c r="D14" s="280"/>
      <c r="E14" s="277"/>
    </row>
    <row r="15" spans="1:5" ht="39.75" customHeight="1" x14ac:dyDescent="0.15">
      <c r="A15" s="278"/>
      <c r="B15" s="281"/>
      <c r="C15" s="279"/>
      <c r="D15" s="280"/>
      <c r="E15" s="277"/>
    </row>
    <row r="16" spans="1:5" ht="39.75" customHeight="1" x14ac:dyDescent="0.15">
      <c r="A16" s="278"/>
      <c r="B16" s="281"/>
      <c r="C16" s="279"/>
      <c r="D16" s="280"/>
      <c r="E16" s="277"/>
    </row>
    <row r="17" spans="1:7" ht="39.75" customHeight="1" thickBot="1" x14ac:dyDescent="0.2">
      <c r="A17" s="282"/>
      <c r="B17" s="283"/>
      <c r="C17" s="284"/>
      <c r="D17" s="285"/>
      <c r="E17" s="286"/>
      <c r="F17" s="268"/>
      <c r="G17" s="268"/>
    </row>
    <row r="18" spans="1:7" ht="39.75" customHeight="1" x14ac:dyDescent="0.15">
      <c r="A18" s="287" t="s">
        <v>27</v>
      </c>
      <c r="B18" s="287" t="s">
        <v>11</v>
      </c>
      <c r="C18" s="287"/>
      <c r="D18" s="261" t="s">
        <v>12</v>
      </c>
      <c r="E18" s="261" t="s">
        <v>13</v>
      </c>
      <c r="F18" s="288"/>
      <c r="G18" s="288"/>
    </row>
  </sheetData>
  <mergeCells count="2">
    <mergeCell ref="A2:E2"/>
    <mergeCell ref="B8:D8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topLeftCell="A3" zoomScale="60" zoomScaleNormal="100" workbookViewId="0">
      <selection activeCell="A3" sqref="A3"/>
    </sheetView>
  </sheetViews>
  <sheetFormatPr defaultRowHeight="18" customHeight="1" x14ac:dyDescent="0.15"/>
  <cols>
    <col min="1" max="5" width="15.77734375" style="226" customWidth="1"/>
    <col min="6" max="16384" width="8.88671875" style="153"/>
  </cols>
  <sheetData>
    <row r="1" spans="1:5" ht="18" customHeight="1" x14ac:dyDescent="0.15">
      <c r="A1" s="226" t="s">
        <v>53</v>
      </c>
    </row>
    <row r="2" spans="1:5" ht="39.75" customHeight="1" thickBot="1" x14ac:dyDescent="0.2">
      <c r="A2" s="622" t="s">
        <v>641</v>
      </c>
      <c r="B2" s="622"/>
      <c r="C2" s="622"/>
      <c r="D2" s="622"/>
      <c r="E2" s="622"/>
    </row>
    <row r="3" spans="1:5" ht="36" customHeight="1" thickBot="1" x14ac:dyDescent="0.2">
      <c r="A3" s="289" t="s">
        <v>54</v>
      </c>
      <c r="B3" s="290" t="s">
        <v>55</v>
      </c>
      <c r="C3" s="291" t="s">
        <v>56</v>
      </c>
      <c r="D3" s="290" t="s">
        <v>57</v>
      </c>
      <c r="E3" s="292" t="s">
        <v>58</v>
      </c>
    </row>
    <row r="4" spans="1:5" ht="36" customHeight="1" thickTop="1" x14ac:dyDescent="0.15">
      <c r="A4" s="293"/>
      <c r="B4" s="279"/>
      <c r="C4" s="280"/>
      <c r="D4" s="279"/>
      <c r="E4" s="277"/>
    </row>
    <row r="5" spans="1:5" ht="36" customHeight="1" x14ac:dyDescent="0.15">
      <c r="A5" s="293"/>
      <c r="B5" s="279"/>
      <c r="C5" s="280"/>
      <c r="D5" s="279"/>
      <c r="E5" s="277"/>
    </row>
    <row r="6" spans="1:5" ht="36" customHeight="1" x14ac:dyDescent="0.15">
      <c r="A6" s="293"/>
      <c r="B6" s="279"/>
      <c r="C6" s="280"/>
      <c r="D6" s="279"/>
      <c r="E6" s="277"/>
    </row>
    <row r="7" spans="1:5" ht="36" customHeight="1" x14ac:dyDescent="0.15">
      <c r="A7" s="293"/>
      <c r="B7" s="633" t="s">
        <v>112</v>
      </c>
      <c r="C7" s="632"/>
      <c r="D7" s="630"/>
      <c r="E7" s="277"/>
    </row>
    <row r="8" spans="1:5" ht="36" customHeight="1" x14ac:dyDescent="0.15">
      <c r="A8" s="293"/>
      <c r="B8" s="279"/>
      <c r="C8" s="280"/>
      <c r="D8" s="279"/>
      <c r="E8" s="277"/>
    </row>
    <row r="9" spans="1:5" ht="36" customHeight="1" x14ac:dyDescent="0.15">
      <c r="A9" s="293"/>
      <c r="B9" s="279"/>
      <c r="C9" s="280"/>
      <c r="D9" s="279"/>
      <c r="E9" s="277"/>
    </row>
    <row r="10" spans="1:5" ht="36" customHeight="1" x14ac:dyDescent="0.15">
      <c r="A10" s="293"/>
      <c r="B10" s="279"/>
      <c r="C10" s="280"/>
      <c r="D10" s="279"/>
      <c r="E10" s="277"/>
    </row>
    <row r="11" spans="1:5" ht="36" customHeight="1" x14ac:dyDescent="0.15">
      <c r="A11" s="293"/>
      <c r="B11" s="279"/>
      <c r="C11" s="280"/>
      <c r="D11" s="279"/>
      <c r="E11" s="277"/>
    </row>
    <row r="12" spans="1:5" ht="36" customHeight="1" x14ac:dyDescent="0.15">
      <c r="A12" s="293"/>
      <c r="B12" s="279"/>
      <c r="C12" s="280"/>
      <c r="D12" s="279"/>
      <c r="E12" s="277"/>
    </row>
    <row r="13" spans="1:5" ht="36" customHeight="1" x14ac:dyDescent="0.15">
      <c r="A13" s="293"/>
      <c r="B13" s="279"/>
      <c r="C13" s="280"/>
      <c r="D13" s="279"/>
      <c r="E13" s="277"/>
    </row>
    <row r="14" spans="1:5" ht="36" customHeight="1" x14ac:dyDescent="0.15">
      <c r="A14" s="293"/>
      <c r="B14" s="279"/>
      <c r="C14" s="280"/>
      <c r="D14" s="279"/>
      <c r="E14" s="277"/>
    </row>
    <row r="15" spans="1:5" ht="36" customHeight="1" x14ac:dyDescent="0.15">
      <c r="A15" s="293"/>
      <c r="B15" s="279"/>
      <c r="C15" s="280"/>
      <c r="D15" s="279"/>
      <c r="E15" s="277"/>
    </row>
    <row r="16" spans="1:5" ht="36" customHeight="1" x14ac:dyDescent="0.15">
      <c r="A16" s="293"/>
      <c r="B16" s="279"/>
      <c r="C16" s="280"/>
      <c r="D16" s="279"/>
      <c r="E16" s="277"/>
    </row>
    <row r="17" spans="1:5" ht="36" customHeight="1" x14ac:dyDescent="0.15">
      <c r="A17" s="293"/>
      <c r="B17" s="279"/>
      <c r="C17" s="280"/>
      <c r="D17" s="279"/>
      <c r="E17" s="277"/>
    </row>
    <row r="18" spans="1:5" ht="36" customHeight="1" x14ac:dyDescent="0.15">
      <c r="A18" s="293"/>
      <c r="B18" s="279"/>
      <c r="C18" s="280"/>
      <c r="D18" s="279"/>
      <c r="E18" s="277"/>
    </row>
    <row r="19" spans="1:5" ht="36" customHeight="1" thickBot="1" x14ac:dyDescent="0.2">
      <c r="A19" s="294"/>
      <c r="B19" s="284"/>
      <c r="C19" s="285"/>
      <c r="D19" s="284"/>
      <c r="E19" s="286"/>
    </row>
    <row r="20" spans="1:5" ht="18" customHeight="1" x14ac:dyDescent="0.15">
      <c r="A20" s="287" t="s">
        <v>59</v>
      </c>
      <c r="B20" s="287" t="s">
        <v>11</v>
      </c>
      <c r="C20" s="287"/>
      <c r="D20" s="261" t="s">
        <v>15</v>
      </c>
      <c r="E20" s="261" t="s">
        <v>60</v>
      </c>
    </row>
  </sheetData>
  <mergeCells count="2">
    <mergeCell ref="A2:E2"/>
    <mergeCell ref="B7:D7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46" zoomScaleNormal="94" zoomScaleSheetLayoutView="100" workbookViewId="0">
      <selection activeCell="G60" sqref="G60"/>
    </sheetView>
  </sheetViews>
  <sheetFormatPr defaultRowHeight="18" customHeight="1" x14ac:dyDescent="0.15"/>
  <cols>
    <col min="1" max="2" width="13.77734375" style="226" customWidth="1"/>
    <col min="3" max="3" width="19.77734375" style="226" customWidth="1"/>
    <col min="4" max="4" width="16.77734375" style="73" customWidth="1"/>
    <col min="5" max="5" width="10.77734375" style="226" customWidth="1"/>
    <col min="6" max="6" width="11.88671875" style="226" customWidth="1"/>
    <col min="7" max="7" width="12.44140625" style="153" bestFit="1" customWidth="1"/>
    <col min="8" max="16384" width="8.88671875" style="153"/>
  </cols>
  <sheetData>
    <row r="1" spans="1:6" ht="18" customHeight="1" x14ac:dyDescent="0.15">
      <c r="A1" s="295" t="s">
        <v>61</v>
      </c>
      <c r="B1" s="295"/>
    </row>
    <row r="2" spans="1:6" ht="39.75" customHeight="1" x14ac:dyDescent="0.15">
      <c r="A2" s="622" t="s">
        <v>62</v>
      </c>
      <c r="B2" s="622"/>
      <c r="C2" s="622"/>
      <c r="D2" s="622"/>
      <c r="E2" s="622"/>
      <c r="F2" s="622"/>
    </row>
    <row r="3" spans="1:6" ht="18" customHeight="1" thickBot="1" x14ac:dyDescent="0.2">
      <c r="A3" s="227"/>
      <c r="B3" s="227"/>
      <c r="C3" s="227"/>
      <c r="D3" s="227"/>
      <c r="E3" s="227"/>
      <c r="F3" s="227"/>
    </row>
    <row r="4" spans="1:6" ht="37.5" customHeight="1" thickBot="1" x14ac:dyDescent="0.2">
      <c r="A4" s="296" t="s">
        <v>63</v>
      </c>
      <c r="B4" s="297" t="s">
        <v>64</v>
      </c>
      <c r="C4" s="298" t="s">
        <v>65</v>
      </c>
      <c r="D4" s="299" t="s">
        <v>66</v>
      </c>
      <c r="E4" s="297" t="s">
        <v>67</v>
      </c>
      <c r="F4" s="300" t="s">
        <v>68</v>
      </c>
    </row>
    <row r="5" spans="1:6" ht="37.5" customHeight="1" thickBot="1" x14ac:dyDescent="0.2">
      <c r="A5" s="301" t="s">
        <v>69</v>
      </c>
      <c r="B5" s="302"/>
      <c r="C5" s="302"/>
      <c r="D5" s="303">
        <f>D12+D18+D36+D64</f>
        <v>248719360</v>
      </c>
      <c r="E5" s="302" t="s">
        <v>530</v>
      </c>
      <c r="F5" s="304"/>
    </row>
    <row r="6" spans="1:6" ht="37.5" customHeight="1" thickTop="1" x14ac:dyDescent="0.15">
      <c r="A6" s="305" t="s">
        <v>598</v>
      </c>
      <c r="B6" s="306" t="s">
        <v>529</v>
      </c>
      <c r="C6" s="307" t="s">
        <v>599</v>
      </c>
      <c r="D6" s="308">
        <v>24955000</v>
      </c>
      <c r="E6" s="309" t="s">
        <v>530</v>
      </c>
      <c r="F6" s="310"/>
    </row>
    <row r="7" spans="1:6" ht="37.5" customHeight="1" x14ac:dyDescent="0.15">
      <c r="A7" s="305" t="s">
        <v>600</v>
      </c>
      <c r="B7" s="311" t="s">
        <v>529</v>
      </c>
      <c r="C7" s="307" t="s">
        <v>601</v>
      </c>
      <c r="D7" s="312">
        <v>24955000</v>
      </c>
      <c r="E7" s="311" t="s">
        <v>530</v>
      </c>
      <c r="F7" s="313"/>
    </row>
    <row r="8" spans="1:6" ht="37.5" customHeight="1" x14ac:dyDescent="0.15">
      <c r="A8" s="305" t="s">
        <v>645</v>
      </c>
      <c r="B8" s="311" t="s">
        <v>561</v>
      </c>
      <c r="C8" s="307" t="s">
        <v>642</v>
      </c>
      <c r="D8" s="312">
        <v>48910000</v>
      </c>
      <c r="E8" s="311" t="s">
        <v>113</v>
      </c>
      <c r="F8" s="313"/>
    </row>
    <row r="9" spans="1:6" ht="37.5" customHeight="1" x14ac:dyDescent="0.15">
      <c r="A9" s="305" t="s">
        <v>646</v>
      </c>
      <c r="B9" s="311" t="s">
        <v>529</v>
      </c>
      <c r="C9" s="315" t="s">
        <v>602</v>
      </c>
      <c r="D9" s="312">
        <v>31951000</v>
      </c>
      <c r="E9" s="311" t="s">
        <v>530</v>
      </c>
      <c r="F9" s="313"/>
    </row>
    <row r="10" spans="1:6" ht="37.5" customHeight="1" x14ac:dyDescent="0.15">
      <c r="A10" s="305" t="s">
        <v>647</v>
      </c>
      <c r="B10" s="314" t="s">
        <v>578</v>
      </c>
      <c r="C10" s="315" t="s">
        <v>643</v>
      </c>
      <c r="D10" s="316">
        <v>32859000</v>
      </c>
      <c r="E10" s="311" t="s">
        <v>113</v>
      </c>
      <c r="F10" s="313"/>
    </row>
    <row r="11" spans="1:6" ht="37.5" customHeight="1" thickBot="1" x14ac:dyDescent="0.2">
      <c r="A11" s="305" t="s">
        <v>648</v>
      </c>
      <c r="B11" s="314" t="s">
        <v>529</v>
      </c>
      <c r="C11" s="317" t="s">
        <v>644</v>
      </c>
      <c r="D11" s="316">
        <v>2000000</v>
      </c>
      <c r="E11" s="311" t="s">
        <v>530</v>
      </c>
      <c r="F11" s="313"/>
    </row>
    <row r="12" spans="1:6" ht="37.5" customHeight="1" thickBot="1" x14ac:dyDescent="0.2">
      <c r="A12" s="305"/>
      <c r="B12" s="636" t="s">
        <v>535</v>
      </c>
      <c r="C12" s="637"/>
      <c r="D12" s="303">
        <f>SUM(D6:D11)</f>
        <v>165630000</v>
      </c>
      <c r="E12" s="311"/>
      <c r="F12" s="313"/>
    </row>
    <row r="13" spans="1:6" ht="37.5" customHeight="1" thickTop="1" x14ac:dyDescent="0.15">
      <c r="A13" s="305" t="s">
        <v>598</v>
      </c>
      <c r="B13" s="306" t="s">
        <v>529</v>
      </c>
      <c r="C13" s="307" t="s">
        <v>603</v>
      </c>
      <c r="D13" s="308">
        <v>4846000</v>
      </c>
      <c r="E13" s="311" t="s">
        <v>530</v>
      </c>
      <c r="F13" s="313"/>
    </row>
    <row r="14" spans="1:6" ht="37.5" customHeight="1" x14ac:dyDescent="0.15">
      <c r="A14" s="305" t="s">
        <v>600</v>
      </c>
      <c r="B14" s="311" t="s">
        <v>529</v>
      </c>
      <c r="C14" s="307" t="s">
        <v>604</v>
      </c>
      <c r="D14" s="308">
        <v>4846000</v>
      </c>
      <c r="E14" s="311" t="s">
        <v>113</v>
      </c>
      <c r="F14" s="313"/>
    </row>
    <row r="15" spans="1:6" ht="37.5" customHeight="1" x14ac:dyDescent="0.15">
      <c r="A15" s="305" t="s">
        <v>645</v>
      </c>
      <c r="B15" s="311" t="s">
        <v>561</v>
      </c>
      <c r="C15" s="307" t="s">
        <v>649</v>
      </c>
      <c r="D15" s="312">
        <v>9692000</v>
      </c>
      <c r="E15" s="311" t="s">
        <v>530</v>
      </c>
      <c r="F15" s="313"/>
    </row>
    <row r="16" spans="1:6" ht="37.5" customHeight="1" x14ac:dyDescent="0.15">
      <c r="A16" s="305" t="s">
        <v>646</v>
      </c>
      <c r="B16" s="311" t="s">
        <v>529</v>
      </c>
      <c r="C16" s="315" t="s">
        <v>605</v>
      </c>
      <c r="D16" s="316">
        <v>6357000</v>
      </c>
      <c r="E16" s="314" t="s">
        <v>530</v>
      </c>
      <c r="F16" s="318"/>
    </row>
    <row r="17" spans="1:6" ht="37.5" customHeight="1" thickBot="1" x14ac:dyDescent="0.2">
      <c r="A17" s="305" t="s">
        <v>647</v>
      </c>
      <c r="B17" s="314" t="s">
        <v>578</v>
      </c>
      <c r="C17" s="315" t="s">
        <v>650</v>
      </c>
      <c r="D17" s="316">
        <v>6563000</v>
      </c>
      <c r="E17" s="314" t="s">
        <v>579</v>
      </c>
      <c r="F17" s="318"/>
    </row>
    <row r="18" spans="1:6" ht="37.5" customHeight="1" thickBot="1" x14ac:dyDescent="0.2">
      <c r="A18" s="319"/>
      <c r="B18" s="636" t="s">
        <v>534</v>
      </c>
      <c r="C18" s="637"/>
      <c r="D18" s="303">
        <f>SUM(D13:D17)</f>
        <v>32304000</v>
      </c>
      <c r="E18" s="311"/>
      <c r="F18" s="313"/>
    </row>
    <row r="19" spans="1:6" ht="37.5" customHeight="1" thickTop="1" x14ac:dyDescent="0.15">
      <c r="A19" s="319" t="s">
        <v>651</v>
      </c>
      <c r="B19" s="320" t="s">
        <v>529</v>
      </c>
      <c r="C19" s="306" t="s">
        <v>562</v>
      </c>
      <c r="D19" s="308">
        <v>2870560</v>
      </c>
      <c r="E19" s="311" t="s">
        <v>530</v>
      </c>
      <c r="F19" s="313"/>
    </row>
    <row r="20" spans="1:6" ht="37.5" customHeight="1" x14ac:dyDescent="0.15">
      <c r="A20" s="305" t="s">
        <v>652</v>
      </c>
      <c r="B20" s="306" t="s">
        <v>529</v>
      </c>
      <c r="C20" s="306" t="s">
        <v>563</v>
      </c>
      <c r="D20" s="308">
        <v>2266650</v>
      </c>
      <c r="E20" s="311" t="s">
        <v>113</v>
      </c>
      <c r="F20" s="310"/>
    </row>
    <row r="21" spans="1:6" ht="37.5" customHeight="1" thickBot="1" x14ac:dyDescent="0.2">
      <c r="A21" s="513" t="s">
        <v>606</v>
      </c>
      <c r="B21" s="509" t="s">
        <v>529</v>
      </c>
      <c r="C21" s="514" t="s">
        <v>564</v>
      </c>
      <c r="D21" s="435">
        <v>2266650</v>
      </c>
      <c r="E21" s="509" t="s">
        <v>530</v>
      </c>
      <c r="F21" s="510"/>
    </row>
    <row r="22" spans="1:6" ht="37.5" customHeight="1" x14ac:dyDescent="0.15">
      <c r="A22" s="295" t="s">
        <v>61</v>
      </c>
      <c r="B22" s="295"/>
    </row>
    <row r="23" spans="1:6" ht="37.5" customHeight="1" x14ac:dyDescent="0.15">
      <c r="A23" s="622" t="s">
        <v>62</v>
      </c>
      <c r="B23" s="622"/>
      <c r="C23" s="622"/>
      <c r="D23" s="622"/>
      <c r="E23" s="622"/>
      <c r="F23" s="622"/>
    </row>
    <row r="24" spans="1:6" ht="18" customHeight="1" thickBot="1" x14ac:dyDescent="0.2">
      <c r="A24" s="227"/>
      <c r="B24" s="227"/>
      <c r="C24" s="227"/>
      <c r="D24" s="227"/>
      <c r="E24" s="227"/>
      <c r="F24" s="227"/>
    </row>
    <row r="25" spans="1:6" ht="37.5" customHeight="1" thickBot="1" x14ac:dyDescent="0.2">
      <c r="A25" s="296" t="s">
        <v>63</v>
      </c>
      <c r="B25" s="297" t="s">
        <v>64</v>
      </c>
      <c r="C25" s="298" t="s">
        <v>65</v>
      </c>
      <c r="D25" s="299" t="s">
        <v>20</v>
      </c>
      <c r="E25" s="297" t="s">
        <v>67</v>
      </c>
      <c r="F25" s="300" t="s">
        <v>14</v>
      </c>
    </row>
    <row r="26" spans="1:6" ht="37.5" customHeight="1" x14ac:dyDescent="0.15">
      <c r="A26" s="305" t="s">
        <v>565</v>
      </c>
      <c r="B26" s="311" t="s">
        <v>529</v>
      </c>
      <c r="C26" s="307" t="s">
        <v>566</v>
      </c>
      <c r="D26" s="312">
        <v>2836580</v>
      </c>
      <c r="E26" s="311" t="s">
        <v>530</v>
      </c>
      <c r="F26" s="313"/>
    </row>
    <row r="27" spans="1:6" ht="37.5" customHeight="1" x14ac:dyDescent="0.15">
      <c r="A27" s="305" t="s">
        <v>653</v>
      </c>
      <c r="B27" s="311" t="s">
        <v>529</v>
      </c>
      <c r="C27" s="307" t="s">
        <v>567</v>
      </c>
      <c r="D27" s="312">
        <v>2518490</v>
      </c>
      <c r="E27" s="311" t="s">
        <v>530</v>
      </c>
      <c r="F27" s="313"/>
    </row>
    <row r="28" spans="1:6" ht="37.5" customHeight="1" x14ac:dyDescent="0.15">
      <c r="A28" s="305" t="s">
        <v>580</v>
      </c>
      <c r="B28" s="311" t="s">
        <v>529</v>
      </c>
      <c r="C28" s="307" t="s">
        <v>568</v>
      </c>
      <c r="D28" s="312">
        <v>2518490</v>
      </c>
      <c r="E28" s="311" t="s">
        <v>530</v>
      </c>
      <c r="F28" s="313"/>
    </row>
    <row r="29" spans="1:6" ht="37.5" customHeight="1" x14ac:dyDescent="0.15">
      <c r="A29" s="511" t="s">
        <v>569</v>
      </c>
      <c r="B29" s="314" t="s">
        <v>531</v>
      </c>
      <c r="C29" s="321" t="s">
        <v>570</v>
      </c>
      <c r="D29" s="322">
        <v>2130720</v>
      </c>
      <c r="E29" s="314" t="s">
        <v>530</v>
      </c>
      <c r="F29" s="323"/>
    </row>
    <row r="30" spans="1:6" ht="37.5" customHeight="1" x14ac:dyDescent="0.15">
      <c r="A30" s="511" t="s">
        <v>655</v>
      </c>
      <c r="B30" s="314" t="s">
        <v>529</v>
      </c>
      <c r="C30" s="321" t="s">
        <v>654</v>
      </c>
      <c r="D30" s="322">
        <v>578220</v>
      </c>
      <c r="E30" s="314" t="s">
        <v>530</v>
      </c>
      <c r="F30" s="323"/>
    </row>
    <row r="31" spans="1:6" ht="37.5" customHeight="1" x14ac:dyDescent="0.15">
      <c r="A31" s="319" t="s">
        <v>656</v>
      </c>
      <c r="B31" s="311" t="s">
        <v>529</v>
      </c>
      <c r="C31" s="315" t="s">
        <v>571</v>
      </c>
      <c r="D31" s="312">
        <v>2510880</v>
      </c>
      <c r="E31" s="311" t="s">
        <v>431</v>
      </c>
      <c r="F31" s="313"/>
    </row>
    <row r="32" spans="1:6" ht="37.5" customHeight="1" x14ac:dyDescent="0.15">
      <c r="A32" s="305" t="s">
        <v>581</v>
      </c>
      <c r="B32" s="311" t="s">
        <v>529</v>
      </c>
      <c r="C32" s="315" t="s">
        <v>572</v>
      </c>
      <c r="D32" s="312">
        <v>2130720</v>
      </c>
      <c r="E32" s="311" t="s">
        <v>426</v>
      </c>
      <c r="F32" s="313"/>
    </row>
    <row r="33" spans="1:7" ht="37.5" customHeight="1" x14ac:dyDescent="0.15">
      <c r="A33" s="305" t="s">
        <v>657</v>
      </c>
      <c r="B33" s="311" t="s">
        <v>529</v>
      </c>
      <c r="C33" s="307" t="s">
        <v>573</v>
      </c>
      <c r="D33" s="312">
        <v>2937870</v>
      </c>
      <c r="E33" s="311" t="s">
        <v>113</v>
      </c>
      <c r="F33" s="313"/>
    </row>
    <row r="34" spans="1:7" ht="37.5" customHeight="1" x14ac:dyDescent="0.15">
      <c r="A34" s="305" t="s">
        <v>607</v>
      </c>
      <c r="B34" s="311" t="s">
        <v>529</v>
      </c>
      <c r="C34" s="307" t="s">
        <v>574</v>
      </c>
      <c r="D34" s="312">
        <v>2014800</v>
      </c>
      <c r="E34" s="311" t="s">
        <v>113</v>
      </c>
      <c r="F34" s="313"/>
    </row>
    <row r="35" spans="1:7" ht="37.5" customHeight="1" thickBot="1" x14ac:dyDescent="0.2">
      <c r="A35" s="305" t="s">
        <v>582</v>
      </c>
      <c r="B35" s="314" t="s">
        <v>529</v>
      </c>
      <c r="C35" s="317" t="s">
        <v>575</v>
      </c>
      <c r="D35" s="316">
        <v>2838730</v>
      </c>
      <c r="E35" s="311" t="s">
        <v>113</v>
      </c>
      <c r="F35" s="313"/>
    </row>
    <row r="36" spans="1:7" ht="37.5" customHeight="1" thickBot="1" x14ac:dyDescent="0.2">
      <c r="A36" s="305"/>
      <c r="B36" s="636" t="s">
        <v>533</v>
      </c>
      <c r="C36" s="637"/>
      <c r="D36" s="303">
        <f>SUM(D19:D21)+SUM(D26:D35)</f>
        <v>30419360</v>
      </c>
      <c r="E36" s="311" t="s">
        <v>431</v>
      </c>
      <c r="F36" s="313"/>
      <c r="G36" s="208"/>
    </row>
    <row r="37" spans="1:7" ht="37.5" customHeight="1" thickTop="1" x14ac:dyDescent="0.15">
      <c r="A37" s="305" t="s">
        <v>624</v>
      </c>
      <c r="B37" s="309" t="s">
        <v>532</v>
      </c>
      <c r="C37" s="307" t="s">
        <v>658</v>
      </c>
      <c r="D37" s="308">
        <v>171000</v>
      </c>
      <c r="E37" s="311" t="s">
        <v>433</v>
      </c>
      <c r="F37" s="313"/>
    </row>
    <row r="38" spans="1:7" ht="37.5" customHeight="1" x14ac:dyDescent="0.15">
      <c r="A38" s="305" t="s">
        <v>624</v>
      </c>
      <c r="B38" s="311" t="s">
        <v>532</v>
      </c>
      <c r="C38" s="307" t="s">
        <v>659</v>
      </c>
      <c r="D38" s="312">
        <v>86000</v>
      </c>
      <c r="E38" s="311" t="s">
        <v>431</v>
      </c>
      <c r="F38" s="313"/>
    </row>
    <row r="39" spans="1:7" ht="37.5" customHeight="1" x14ac:dyDescent="0.15">
      <c r="A39" s="305" t="s">
        <v>624</v>
      </c>
      <c r="B39" s="311" t="s">
        <v>532</v>
      </c>
      <c r="C39" s="307" t="s">
        <v>660</v>
      </c>
      <c r="D39" s="312">
        <v>43000</v>
      </c>
      <c r="E39" s="311" t="s">
        <v>431</v>
      </c>
      <c r="F39" s="313"/>
    </row>
    <row r="40" spans="1:7" ht="37.5" customHeight="1" x14ac:dyDescent="0.15">
      <c r="A40" s="305" t="s">
        <v>624</v>
      </c>
      <c r="B40" s="311" t="s">
        <v>532</v>
      </c>
      <c r="C40" s="307" t="s">
        <v>661</v>
      </c>
      <c r="D40" s="312">
        <v>1714000</v>
      </c>
      <c r="E40" s="311" t="s">
        <v>426</v>
      </c>
      <c r="F40" s="313"/>
    </row>
    <row r="41" spans="1:7" ht="37.5" customHeight="1" thickBot="1" x14ac:dyDescent="0.2">
      <c r="A41" s="432" t="s">
        <v>624</v>
      </c>
      <c r="B41" s="509" t="s">
        <v>532</v>
      </c>
      <c r="C41" s="512" t="s">
        <v>662</v>
      </c>
      <c r="D41" s="435">
        <v>314000</v>
      </c>
      <c r="E41" s="509" t="s">
        <v>426</v>
      </c>
      <c r="F41" s="510"/>
    </row>
    <row r="42" spans="1:7" ht="37.5" customHeight="1" x14ac:dyDescent="0.15">
      <c r="A42" s="295" t="s">
        <v>61</v>
      </c>
      <c r="B42" s="295"/>
    </row>
    <row r="43" spans="1:7" ht="37.5" customHeight="1" x14ac:dyDescent="0.15">
      <c r="A43" s="622" t="s">
        <v>62</v>
      </c>
      <c r="B43" s="622"/>
      <c r="C43" s="622"/>
      <c r="D43" s="622"/>
      <c r="E43" s="622"/>
      <c r="F43" s="622"/>
    </row>
    <row r="44" spans="1:7" ht="18" customHeight="1" thickBot="1" x14ac:dyDescent="0.2">
      <c r="A44" s="227"/>
      <c r="B44" s="227"/>
      <c r="C44" s="227"/>
      <c r="D44" s="227"/>
      <c r="E44" s="227"/>
      <c r="F44" s="227"/>
    </row>
    <row r="45" spans="1:7" ht="37.5" customHeight="1" thickBot="1" x14ac:dyDescent="0.2">
      <c r="A45" s="296" t="s">
        <v>63</v>
      </c>
      <c r="B45" s="297" t="s">
        <v>64</v>
      </c>
      <c r="C45" s="298" t="s">
        <v>65</v>
      </c>
      <c r="D45" s="299" t="s">
        <v>20</v>
      </c>
      <c r="E45" s="297" t="s">
        <v>67</v>
      </c>
      <c r="F45" s="300" t="s">
        <v>14</v>
      </c>
    </row>
    <row r="46" spans="1:7" ht="37.5" customHeight="1" x14ac:dyDescent="0.15">
      <c r="A46" s="325" t="s">
        <v>664</v>
      </c>
      <c r="B46" s="314" t="s">
        <v>532</v>
      </c>
      <c r="C46" s="315" t="s">
        <v>665</v>
      </c>
      <c r="D46" s="312">
        <v>171000</v>
      </c>
      <c r="E46" s="311" t="s">
        <v>113</v>
      </c>
      <c r="F46" s="326"/>
    </row>
    <row r="47" spans="1:7" ht="37.5" customHeight="1" x14ac:dyDescent="0.15">
      <c r="A47" s="325" t="s">
        <v>664</v>
      </c>
      <c r="B47" s="311" t="s">
        <v>532</v>
      </c>
      <c r="C47" s="307" t="s">
        <v>666</v>
      </c>
      <c r="D47" s="308">
        <v>7000000</v>
      </c>
      <c r="E47" s="311" t="s">
        <v>426</v>
      </c>
      <c r="F47" s="326"/>
    </row>
    <row r="48" spans="1:7" ht="37.5" customHeight="1" x14ac:dyDescent="0.15">
      <c r="A48" s="325" t="s">
        <v>664</v>
      </c>
      <c r="B48" s="311" t="s">
        <v>532</v>
      </c>
      <c r="C48" s="307" t="s">
        <v>667</v>
      </c>
      <c r="D48" s="312">
        <v>1714000</v>
      </c>
      <c r="E48" s="311" t="s">
        <v>426</v>
      </c>
      <c r="F48" s="313"/>
    </row>
    <row r="49" spans="1:6" ht="37.5" customHeight="1" x14ac:dyDescent="0.15">
      <c r="A49" s="325" t="s">
        <v>663</v>
      </c>
      <c r="B49" s="311" t="s">
        <v>532</v>
      </c>
      <c r="C49" s="307" t="s">
        <v>668</v>
      </c>
      <c r="D49" s="312">
        <v>456000</v>
      </c>
      <c r="E49" s="311" t="s">
        <v>426</v>
      </c>
      <c r="F49" s="313"/>
    </row>
    <row r="50" spans="1:6" ht="37.5" customHeight="1" x14ac:dyDescent="0.15">
      <c r="A50" s="325" t="s">
        <v>663</v>
      </c>
      <c r="B50" s="311" t="s">
        <v>532</v>
      </c>
      <c r="C50" s="307" t="s">
        <v>669</v>
      </c>
      <c r="D50" s="312">
        <v>43000</v>
      </c>
      <c r="E50" s="311" t="s">
        <v>426</v>
      </c>
      <c r="F50" s="313"/>
    </row>
    <row r="51" spans="1:6" ht="37.5" customHeight="1" x14ac:dyDescent="0.15">
      <c r="A51" s="325" t="s">
        <v>663</v>
      </c>
      <c r="B51" s="311" t="s">
        <v>588</v>
      </c>
      <c r="C51" s="307" t="s">
        <v>670</v>
      </c>
      <c r="D51" s="312">
        <v>86000</v>
      </c>
      <c r="E51" s="311" t="s">
        <v>113</v>
      </c>
      <c r="F51" s="313"/>
    </row>
    <row r="52" spans="1:6" ht="37.5" customHeight="1" x14ac:dyDescent="0.15">
      <c r="A52" s="325" t="s">
        <v>671</v>
      </c>
      <c r="B52" s="311" t="s">
        <v>532</v>
      </c>
      <c r="C52" s="315" t="s">
        <v>672</v>
      </c>
      <c r="D52" s="312">
        <v>171000</v>
      </c>
      <c r="E52" s="311" t="s">
        <v>113</v>
      </c>
      <c r="F52" s="313"/>
    </row>
    <row r="53" spans="1:6" ht="37.5" customHeight="1" x14ac:dyDescent="0.15">
      <c r="A53" s="325" t="s">
        <v>671</v>
      </c>
      <c r="B53" s="311" t="s">
        <v>532</v>
      </c>
      <c r="C53" s="307" t="s">
        <v>673</v>
      </c>
      <c r="D53" s="308">
        <v>3000000</v>
      </c>
      <c r="E53" s="311" t="s">
        <v>113</v>
      </c>
      <c r="F53" s="313"/>
    </row>
    <row r="54" spans="1:6" ht="37.5" customHeight="1" x14ac:dyDescent="0.15">
      <c r="A54" s="325" t="s">
        <v>671</v>
      </c>
      <c r="B54" s="311" t="s">
        <v>532</v>
      </c>
      <c r="C54" s="307" t="s">
        <v>674</v>
      </c>
      <c r="D54" s="312">
        <v>1714000</v>
      </c>
      <c r="E54" s="311" t="s">
        <v>113</v>
      </c>
      <c r="F54" s="313"/>
    </row>
    <row r="55" spans="1:6" ht="37.5" customHeight="1" x14ac:dyDescent="0.15">
      <c r="A55" s="325" t="s">
        <v>671</v>
      </c>
      <c r="B55" s="311" t="s">
        <v>532</v>
      </c>
      <c r="C55" s="307" t="s">
        <v>675</v>
      </c>
      <c r="D55" s="312">
        <v>456000</v>
      </c>
      <c r="E55" s="311" t="s">
        <v>113</v>
      </c>
      <c r="F55" s="313"/>
    </row>
    <row r="56" spans="1:6" ht="37.5" customHeight="1" x14ac:dyDescent="0.15">
      <c r="A56" s="325" t="s">
        <v>671</v>
      </c>
      <c r="B56" s="311" t="s">
        <v>532</v>
      </c>
      <c r="C56" s="307" t="s">
        <v>676</v>
      </c>
      <c r="D56" s="312">
        <v>43000</v>
      </c>
      <c r="E56" s="311" t="s">
        <v>113</v>
      </c>
      <c r="F56" s="313"/>
    </row>
    <row r="57" spans="1:6" ht="37.5" customHeight="1" x14ac:dyDescent="0.15">
      <c r="A57" s="325" t="s">
        <v>671</v>
      </c>
      <c r="B57" s="311" t="s">
        <v>588</v>
      </c>
      <c r="C57" s="307" t="s">
        <v>677</v>
      </c>
      <c r="D57" s="312">
        <v>86000</v>
      </c>
      <c r="E57" s="311" t="s">
        <v>113</v>
      </c>
      <c r="F57" s="318"/>
    </row>
    <row r="58" spans="1:6" ht="37.5" customHeight="1" x14ac:dyDescent="0.15">
      <c r="A58" s="325" t="s">
        <v>679</v>
      </c>
      <c r="B58" s="314" t="s">
        <v>532</v>
      </c>
      <c r="C58" s="321" t="s">
        <v>680</v>
      </c>
      <c r="D58" s="316">
        <v>21000</v>
      </c>
      <c r="E58" s="311" t="s">
        <v>113</v>
      </c>
      <c r="F58" s="318"/>
    </row>
    <row r="59" spans="1:6" ht="37.5" customHeight="1" x14ac:dyDescent="0.15">
      <c r="A59" s="305" t="s">
        <v>684</v>
      </c>
      <c r="B59" s="311" t="s">
        <v>532</v>
      </c>
      <c r="C59" s="311" t="s">
        <v>681</v>
      </c>
      <c r="D59" s="312">
        <v>90000</v>
      </c>
      <c r="E59" s="311" t="s">
        <v>113</v>
      </c>
      <c r="F59" s="318"/>
    </row>
    <row r="60" spans="1:6" ht="37.5" customHeight="1" x14ac:dyDescent="0.15">
      <c r="A60" s="325" t="s">
        <v>678</v>
      </c>
      <c r="B60" s="309" t="s">
        <v>907</v>
      </c>
      <c r="C60" s="307" t="s">
        <v>682</v>
      </c>
      <c r="D60" s="308">
        <v>2000000</v>
      </c>
      <c r="E60" s="311" t="s">
        <v>113</v>
      </c>
      <c r="F60" s="318"/>
    </row>
    <row r="61" spans="1:6" ht="37.5" customHeight="1" x14ac:dyDescent="0.15">
      <c r="A61" s="305" t="s">
        <v>678</v>
      </c>
      <c r="B61" s="309" t="s">
        <v>907</v>
      </c>
      <c r="C61" s="317" t="s">
        <v>683</v>
      </c>
      <c r="D61" s="327">
        <v>858000</v>
      </c>
      <c r="E61" s="311" t="s">
        <v>113</v>
      </c>
      <c r="F61" s="318"/>
    </row>
    <row r="62" spans="1:6" ht="37.5" customHeight="1" x14ac:dyDescent="0.15">
      <c r="A62" s="325" t="s">
        <v>678</v>
      </c>
      <c r="B62" s="279" t="s">
        <v>907</v>
      </c>
      <c r="C62" s="315" t="s">
        <v>685</v>
      </c>
      <c r="D62" s="312">
        <v>42000</v>
      </c>
      <c r="E62" s="311" t="s">
        <v>113</v>
      </c>
      <c r="F62" s="318"/>
    </row>
    <row r="63" spans="1:6" ht="37.5" customHeight="1" thickBot="1" x14ac:dyDescent="0.2">
      <c r="A63" s="305" t="s">
        <v>678</v>
      </c>
      <c r="B63" s="314" t="s">
        <v>532</v>
      </c>
      <c r="C63" s="317" t="s">
        <v>686</v>
      </c>
      <c r="D63" s="327">
        <v>87000</v>
      </c>
      <c r="E63" s="314" t="s">
        <v>113</v>
      </c>
      <c r="F63" s="318"/>
    </row>
    <row r="64" spans="1:6" ht="37.5" customHeight="1" thickBot="1" x14ac:dyDescent="0.2">
      <c r="A64" s="432"/>
      <c r="B64" s="634" t="s">
        <v>687</v>
      </c>
      <c r="C64" s="635"/>
      <c r="D64" s="508">
        <f>SUM(D37:D41)+SUM(D46:D63)</f>
        <v>20366000</v>
      </c>
      <c r="E64" s="509"/>
      <c r="F64" s="510"/>
    </row>
  </sheetData>
  <mergeCells count="7">
    <mergeCell ref="B64:C64"/>
    <mergeCell ref="A2:F2"/>
    <mergeCell ref="A23:F23"/>
    <mergeCell ref="A43:F43"/>
    <mergeCell ref="B12:C12"/>
    <mergeCell ref="B36:C36"/>
    <mergeCell ref="B18:C18"/>
  </mergeCells>
  <phoneticPr fontId="3" type="noConversion"/>
  <pageMargins left="0.97" right="0.39370078740157483" top="0.98425196850393704" bottom="0.98425196850393704" header="0.51181102362204722" footer="0.51181102362204722"/>
  <pageSetup paperSize="9" scale="80" orientation="portrait" r:id="rId1"/>
  <headerFooter alignWithMargins="0"/>
  <rowBreaks count="2" manualBreakCount="2">
    <brk id="21" max="16383" man="1"/>
    <brk id="4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zoomScaleSheetLayoutView="50" workbookViewId="0">
      <selection activeCell="C12" sqref="C12"/>
    </sheetView>
  </sheetViews>
  <sheetFormatPr defaultRowHeight="39.75" customHeight="1" x14ac:dyDescent="0.15"/>
  <cols>
    <col min="1" max="1" width="11.6640625" style="73" customWidth="1"/>
    <col min="2" max="2" width="15.77734375" style="73" customWidth="1"/>
    <col min="3" max="3" width="8.77734375" style="73" customWidth="1"/>
    <col min="4" max="4" width="15" style="73" bestFit="1" customWidth="1"/>
    <col min="5" max="8" width="13.44140625" style="73" customWidth="1"/>
    <col min="9" max="9" width="10.44140625" style="73" customWidth="1"/>
    <col min="10" max="10" width="15.44140625" style="73" customWidth="1"/>
    <col min="11" max="11" width="8.21875" style="73" customWidth="1"/>
    <col min="12" max="12" width="12.44140625" style="328" bestFit="1" customWidth="1"/>
    <col min="13" max="16384" width="8.88671875" style="328"/>
  </cols>
  <sheetData>
    <row r="1" spans="1:12" ht="39.75" customHeight="1" x14ac:dyDescent="0.15">
      <c r="A1" s="639" t="s">
        <v>78</v>
      </c>
      <c r="B1" s="639"/>
    </row>
    <row r="2" spans="1:12" ht="39.75" customHeight="1" x14ac:dyDescent="0.15">
      <c r="A2" s="638" t="s">
        <v>22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</row>
    <row r="3" spans="1:12" ht="17.25" customHeight="1" thickBot="1" x14ac:dyDescent="0.2">
      <c r="A3" s="329"/>
      <c r="B3" s="329"/>
      <c r="C3" s="329"/>
      <c r="D3" s="329"/>
      <c r="E3" s="329"/>
      <c r="F3" s="329"/>
      <c r="G3" s="329"/>
      <c r="H3" s="329"/>
      <c r="I3" s="329"/>
      <c r="J3" s="640" t="s">
        <v>399</v>
      </c>
      <c r="K3" s="640"/>
    </row>
    <row r="4" spans="1:12" ht="31.5" customHeight="1" x14ac:dyDescent="0.15">
      <c r="A4" s="330" t="s">
        <v>19</v>
      </c>
      <c r="B4" s="331" t="s">
        <v>20</v>
      </c>
      <c r="C4" s="332" t="s">
        <v>14</v>
      </c>
      <c r="D4" s="333" t="s">
        <v>583</v>
      </c>
      <c r="E4" s="334" t="s">
        <v>584</v>
      </c>
      <c r="F4" s="334" t="s">
        <v>585</v>
      </c>
      <c r="G4" s="334" t="s">
        <v>586</v>
      </c>
      <c r="H4" s="334" t="s">
        <v>587</v>
      </c>
      <c r="I4" s="334" t="s">
        <v>23</v>
      </c>
      <c r="J4" s="334" t="s">
        <v>425</v>
      </c>
      <c r="K4" s="335" t="s">
        <v>16</v>
      </c>
    </row>
    <row r="5" spans="1:12" ht="34.5" customHeight="1" x14ac:dyDescent="0.15">
      <c r="A5" s="336" t="s">
        <v>21</v>
      </c>
      <c r="B5" s="337">
        <f>SUM(B6:B10)</f>
        <v>171251950</v>
      </c>
      <c r="C5" s="312"/>
      <c r="D5" s="338">
        <f t="shared" ref="D5:J5" si="0">SUM(D6:D10)</f>
        <v>109237680</v>
      </c>
      <c r="E5" s="338">
        <f t="shared" si="0"/>
        <v>9103180</v>
      </c>
      <c r="F5" s="338">
        <f t="shared" si="0"/>
        <v>27934500</v>
      </c>
      <c r="G5" s="338">
        <f t="shared" si="0"/>
        <v>12189670</v>
      </c>
      <c r="H5" s="338">
        <f t="shared" si="0"/>
        <v>12786920</v>
      </c>
      <c r="I5" s="338">
        <f t="shared" si="0"/>
        <v>0</v>
      </c>
      <c r="J5" s="338">
        <f t="shared" si="0"/>
        <v>171251950</v>
      </c>
      <c r="K5" s="339"/>
    </row>
    <row r="6" spans="1:12" ht="34.5" customHeight="1" x14ac:dyDescent="0.15">
      <c r="A6" s="340" t="s">
        <v>17</v>
      </c>
      <c r="B6" s="312">
        <f>D5</f>
        <v>109237680</v>
      </c>
      <c r="C6" s="341" t="s">
        <v>910</v>
      </c>
      <c r="D6" s="342">
        <v>29465040</v>
      </c>
      <c r="E6" s="342">
        <v>2455420</v>
      </c>
      <c r="F6" s="342">
        <v>4180000</v>
      </c>
      <c r="G6" s="342">
        <v>3008370</v>
      </c>
      <c r="H6" s="342">
        <v>2632820</v>
      </c>
      <c r="I6" s="342"/>
      <c r="J6" s="338">
        <f t="shared" ref="J6:J10" si="1">SUM(D6:I6)</f>
        <v>41741650</v>
      </c>
      <c r="K6" s="339"/>
    </row>
    <row r="7" spans="1:12" ht="34.5" customHeight="1" x14ac:dyDescent="0.15">
      <c r="A7" s="340" t="s">
        <v>18</v>
      </c>
      <c r="B7" s="312">
        <f>E5</f>
        <v>9103180</v>
      </c>
      <c r="C7" s="341" t="s">
        <v>911</v>
      </c>
      <c r="D7" s="342">
        <v>20477160</v>
      </c>
      <c r="E7" s="342">
        <v>1706440</v>
      </c>
      <c r="F7" s="312">
        <v>6049100</v>
      </c>
      <c r="G7" s="342">
        <v>2352750</v>
      </c>
      <c r="H7" s="342">
        <v>2602530</v>
      </c>
      <c r="I7" s="342"/>
      <c r="J7" s="338">
        <f t="shared" si="1"/>
        <v>33187980</v>
      </c>
      <c r="K7" s="339"/>
    </row>
    <row r="8" spans="1:12" ht="34.5" customHeight="1" x14ac:dyDescent="0.15">
      <c r="A8" s="340" t="s">
        <v>402</v>
      </c>
      <c r="B8" s="312">
        <f>F5</f>
        <v>27934500</v>
      </c>
      <c r="C8" s="341" t="s">
        <v>912</v>
      </c>
      <c r="D8" s="342">
        <v>20477160</v>
      </c>
      <c r="E8" s="342">
        <v>1706440</v>
      </c>
      <c r="F8" s="312">
        <v>5959100</v>
      </c>
      <c r="G8" s="342">
        <v>2345250</v>
      </c>
      <c r="H8" s="342">
        <v>2600360</v>
      </c>
      <c r="I8" s="342"/>
      <c r="J8" s="338">
        <f t="shared" si="1"/>
        <v>33088310</v>
      </c>
      <c r="K8" s="343"/>
    </row>
    <row r="9" spans="1:12" ht="34.5" customHeight="1" x14ac:dyDescent="0.15">
      <c r="A9" s="340" t="s">
        <v>24</v>
      </c>
      <c r="B9" s="312">
        <f>G5</f>
        <v>12189670</v>
      </c>
      <c r="C9" s="341" t="s">
        <v>913</v>
      </c>
      <c r="D9" s="342">
        <v>22456680</v>
      </c>
      <c r="E9" s="342">
        <v>1871400</v>
      </c>
      <c r="F9" s="312">
        <v>6110400</v>
      </c>
      <c r="G9" s="342">
        <v>2536540</v>
      </c>
      <c r="H9" s="342">
        <v>2802010</v>
      </c>
      <c r="I9" s="342"/>
      <c r="J9" s="338">
        <f t="shared" si="1"/>
        <v>35777030</v>
      </c>
      <c r="K9" s="343"/>
    </row>
    <row r="10" spans="1:12" ht="34.5" customHeight="1" thickBot="1" x14ac:dyDescent="0.2">
      <c r="A10" s="516" t="s">
        <v>577</v>
      </c>
      <c r="B10" s="435">
        <f>H5</f>
        <v>12786920</v>
      </c>
      <c r="C10" s="517" t="s">
        <v>914</v>
      </c>
      <c r="D10" s="344">
        <v>16361640</v>
      </c>
      <c r="E10" s="344">
        <v>1363480</v>
      </c>
      <c r="F10" s="435">
        <v>5635900</v>
      </c>
      <c r="G10" s="344">
        <v>1946760</v>
      </c>
      <c r="H10" s="344">
        <v>2149200</v>
      </c>
      <c r="I10" s="344"/>
      <c r="J10" s="345">
        <f t="shared" si="1"/>
        <v>27456980</v>
      </c>
      <c r="K10" s="346"/>
      <c r="L10" s="347"/>
    </row>
    <row r="11" spans="1:12" ht="39.75" customHeight="1" x14ac:dyDescent="0.15">
      <c r="A11" s="641"/>
      <c r="B11" s="641"/>
      <c r="C11" s="641"/>
      <c r="D11" s="641"/>
      <c r="E11" s="641"/>
      <c r="F11" s="641"/>
      <c r="G11" s="641"/>
      <c r="H11" s="641"/>
    </row>
  </sheetData>
  <mergeCells count="4">
    <mergeCell ref="A2:K2"/>
    <mergeCell ref="A1:B1"/>
    <mergeCell ref="J3:K3"/>
    <mergeCell ref="A11:H11"/>
  </mergeCells>
  <phoneticPr fontId="3" type="noConversion"/>
  <pageMargins left="0.64" right="0.44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8</vt:i4>
      </vt:variant>
    </vt:vector>
  </HeadingPairs>
  <TitlesOfParts>
    <vt:vector size="27" baseType="lpstr">
      <vt:lpstr>2.표지</vt:lpstr>
      <vt:lpstr>3.총괄표</vt:lpstr>
      <vt:lpstr>4.세입결산서</vt:lpstr>
      <vt:lpstr>5.세출결산서</vt:lpstr>
      <vt:lpstr>6.과목전용조서</vt:lpstr>
      <vt:lpstr>7.예비비사용조서</vt:lpstr>
      <vt:lpstr>8.사업수입명세서</vt:lpstr>
      <vt:lpstr>9.정부보조금명세</vt:lpstr>
      <vt:lpstr>10.인건비명세서</vt:lpstr>
      <vt:lpstr>8.후원금수입 및 사용결과보고서</vt:lpstr>
      <vt:lpstr>11.사업비명세서</vt:lpstr>
      <vt:lpstr>12.기타비용명세서</vt:lpstr>
      <vt:lpstr>14.기본재산수입명세서</vt:lpstr>
      <vt:lpstr>15.후원금수입명세서</vt:lpstr>
      <vt:lpstr>16.후원금품수입명세서</vt:lpstr>
      <vt:lpstr>17.후원금사용명세서</vt:lpstr>
      <vt:lpstr>18.후원품사용명세서</vt:lpstr>
      <vt:lpstr>19.후원금전용계좌</vt:lpstr>
      <vt:lpstr>Sheet11</vt:lpstr>
      <vt:lpstr>'10.인건비명세서'!Print_Area</vt:lpstr>
      <vt:lpstr>'12.기타비용명세서'!Print_Area</vt:lpstr>
      <vt:lpstr>'16.후원금품수입명세서'!Print_Area</vt:lpstr>
      <vt:lpstr>'17.후원금사용명세서'!Print_Area</vt:lpstr>
      <vt:lpstr>'18.후원품사용명세서'!Print_Area</vt:lpstr>
      <vt:lpstr>'2.표지'!Print_Area</vt:lpstr>
      <vt:lpstr>'8.후원금수입 및 사용결과보고서'!Print_Area</vt:lpstr>
      <vt:lpstr>'9.정부보조금명세'!Print_Area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</dc:creator>
  <cp:lastModifiedBy>Samsung</cp:lastModifiedBy>
  <cp:lastPrinted>2019-03-18T01:59:09Z</cp:lastPrinted>
  <dcterms:created xsi:type="dcterms:W3CDTF">2008-03-26T04:25:38Z</dcterms:created>
  <dcterms:modified xsi:type="dcterms:W3CDTF">2019-03-26T05:42:28Z</dcterms:modified>
</cp:coreProperties>
</file>